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5" yWindow="3270" windowWidth="15135" windowHeight="9300" activeTab="3"/>
  </bookViews>
  <sheets>
    <sheet name="simple statistics" sheetId="4" r:id="rId1"/>
    <sheet name="sample correlations" sheetId="5" r:id="rId2"/>
    <sheet name="Histogram for current consumpti" sheetId="6" r:id="rId3"/>
    <sheet name="linear reg solved" sheetId="1" r:id="rId4"/>
  </sheets>
  <definedNames>
    <definedName name="solver_adj" localSheetId="3" hidden="1">'linear reg solved'!$A$3:$D$3</definedName>
    <definedName name="solver_adj_ob" localSheetId="3" hidden="1">1</definedName>
    <definedName name="solver_cha" localSheetId="3" hidden="1">0</definedName>
    <definedName name="solver_chn" localSheetId="3" hidden="1">4</definedName>
    <definedName name="solver_cht" localSheetId="3" hidden="1">0</definedName>
    <definedName name="solver_con" localSheetId="3" hidden="1">" "</definedName>
    <definedName name="solver_cvg" localSheetId="3" hidden="1">0.0001</definedName>
    <definedName name="solver_dia" localSheetId="3" hidden="1">5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ao" localSheetId="3" hidden="1">0</definedName>
    <definedName name="solver_int" localSheetId="3" hidden="1">0</definedName>
    <definedName name="solver_irs" localSheetId="3" hidden="1">0</definedName>
    <definedName name="solver_ism" localSheetId="3" hidden="1">0</definedName>
    <definedName name="solver_itr" localSheetId="3" hidden="1">100</definedName>
    <definedName name="solver_lin" localSheetId="3" hidden="1">2</definedName>
    <definedName name="solver_mda" localSheetId="3" hidden="1">4</definedName>
    <definedName name="solver_mip" localSheetId="3" hidden="1">2147483647</definedName>
    <definedName name="solver_mni" localSheetId="3" hidden="1">30</definedName>
    <definedName name="solver_mod" localSheetId="3" hidden="1">3</definedName>
    <definedName name="solver_mrt" localSheetId="3" hidden="1">0.075</definedName>
    <definedName name="solver_msl" localSheetId="3" hidden="1">2</definedName>
    <definedName name="solver_neg" localSheetId="3" hidden="1">2</definedName>
    <definedName name="solver_nod" localSheetId="3" hidden="1">2147483647</definedName>
    <definedName name="solver_ntr" localSheetId="3" hidden="1">0</definedName>
    <definedName name="solver_ntri" hidden="1">1000</definedName>
    <definedName name="solver_num" localSheetId="3" hidden="1">0</definedName>
    <definedName name="solver_nwt" localSheetId="3" hidden="1">1</definedName>
    <definedName name="solver_obc" localSheetId="3" hidden="1">0</definedName>
    <definedName name="solver_obp" localSheetId="3" hidden="1">0</definedName>
    <definedName name="solver_opt" localSheetId="3" hidden="1">'linear reg solved'!$B$5</definedName>
    <definedName name="solver_opt_ob" localSheetId="3" hidden="1">1</definedName>
    <definedName name="solver_pre" localSheetId="3" hidden="1">0.000001</definedName>
    <definedName name="solver_psi" localSheetId="3" hidden="1">0</definedName>
    <definedName name="solver_rbv" localSheetId="3" hidden="1">1</definedName>
    <definedName name="solver_rdp" localSheetId="3" hidden="1">0</definedName>
    <definedName name="solver_rlx" localSheetId="3" hidden="1">2</definedName>
    <definedName name="solver_rsd" localSheetId="3" hidden="1">0</definedName>
    <definedName name="solver_rsmp" hidden="1">2</definedName>
    <definedName name="solver_rtr" localSheetId="3" hidden="1">0</definedName>
    <definedName name="solver_rxv" localSheetId="3" hidden="1">1</definedName>
    <definedName name="solver_scl" localSheetId="3" hidden="1">2</definedName>
    <definedName name="solver_seed" hidden="1">0</definedName>
    <definedName name="solver_sel" localSheetId="3" hidden="1">1</definedName>
    <definedName name="solver_sho" localSheetId="3" hidden="1">2</definedName>
    <definedName name="solver_slv" localSheetId="3" hidden="1">0</definedName>
    <definedName name="solver_slvu" localSheetId="3" hidden="1">0</definedName>
    <definedName name="solver_ssz" localSheetId="3" hidden="1">100</definedName>
    <definedName name="solver_tim" localSheetId="3" hidden="1">100</definedName>
    <definedName name="solver_tol" localSheetId="3" hidden="1">0.05</definedName>
    <definedName name="solver_typ" localSheetId="3" hidden="1">2</definedName>
    <definedName name="solver_umod" localSheetId="3" hidden="1">1</definedName>
    <definedName name="solver_urs" localSheetId="3" hidden="1">0</definedName>
    <definedName name="solver_val" localSheetId="3" hidden="1">0</definedName>
    <definedName name="solver_var" localSheetId="3" hidden="1">" "</definedName>
    <definedName name="solver_ver" localSheetId="3" hidden="1">3</definedName>
    <definedName name="solver_vir" localSheetId="3" hidden="1">1</definedName>
    <definedName name="solver_vol" localSheetId="3" hidden="1">0</definedName>
    <definedName name="solver_vst" localSheetId="3" hidden="1">0</definedName>
  </definedNames>
  <calcPr calcId="145621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8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8" i="1"/>
  <c r="O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8" i="1"/>
  <c r="L8" i="1" l="1"/>
  <c r="H8" i="1"/>
  <c r="G8" i="1"/>
  <c r="G9" i="1"/>
  <c r="H10" i="1" s="1"/>
  <c r="G10" i="1"/>
  <c r="H11" i="1" s="1"/>
  <c r="G11" i="1"/>
  <c r="H12" i="1"/>
  <c r="G12" i="1"/>
  <c r="J12" i="1" s="1"/>
  <c r="H13" i="1"/>
  <c r="G13" i="1"/>
  <c r="J13" i="1" s="1"/>
  <c r="G14" i="1"/>
  <c r="H15" i="1"/>
  <c r="G15" i="1"/>
  <c r="G16" i="1"/>
  <c r="H17" i="1"/>
  <c r="G17" i="1"/>
  <c r="J17" i="1" s="1"/>
  <c r="G18" i="1"/>
  <c r="H19" i="1"/>
  <c r="G19" i="1"/>
  <c r="G20" i="1"/>
  <c r="H21" i="1" s="1"/>
  <c r="G21" i="1"/>
  <c r="H22" i="1" s="1"/>
  <c r="G22" i="1"/>
  <c r="H23" i="1" s="1"/>
  <c r="G23" i="1"/>
  <c r="H24" i="1" s="1"/>
  <c r="G24" i="1"/>
  <c r="H25" i="1" s="1"/>
  <c r="G25" i="1"/>
  <c r="H26" i="1" s="1"/>
  <c r="G26" i="1"/>
  <c r="H27" i="1" s="1"/>
  <c r="G27" i="1"/>
  <c r="H28" i="1" s="1"/>
  <c r="G28" i="1"/>
  <c r="H29" i="1"/>
  <c r="G29" i="1"/>
  <c r="J29" i="1" s="1"/>
  <c r="H30" i="1"/>
  <c r="G30" i="1"/>
  <c r="J30" i="1" s="1"/>
  <c r="H31" i="1"/>
  <c r="G31" i="1"/>
  <c r="J31" i="1" s="1"/>
  <c r="H32" i="1"/>
  <c r="G32" i="1"/>
  <c r="J32" i="1" s="1"/>
  <c r="H33" i="1"/>
  <c r="G33" i="1"/>
  <c r="J33" i="1" s="1"/>
  <c r="H34" i="1"/>
  <c r="G34" i="1"/>
  <c r="J34" i="1" s="1"/>
  <c r="H35" i="1"/>
  <c r="G35" i="1"/>
  <c r="J35" i="1" s="1"/>
  <c r="H36" i="1"/>
  <c r="G36" i="1"/>
  <c r="J36" i="1" s="1"/>
  <c r="H37" i="1"/>
  <c r="G37" i="1"/>
  <c r="H38" i="1"/>
  <c r="G38" i="1"/>
  <c r="H39" i="1"/>
  <c r="G39" i="1"/>
  <c r="H40" i="1"/>
  <c r="G40" i="1"/>
  <c r="H41" i="1"/>
  <c r="G41" i="1"/>
  <c r="H42" i="1"/>
  <c r="G42" i="1"/>
  <c r="H43" i="1"/>
  <c r="G43" i="1"/>
  <c r="H44" i="1"/>
  <c r="G44" i="1"/>
  <c r="H45" i="1"/>
  <c r="G45" i="1"/>
  <c r="H46" i="1"/>
  <c r="G46" i="1"/>
  <c r="H47" i="1"/>
  <c r="G47" i="1"/>
  <c r="H48" i="1"/>
  <c r="G48" i="1"/>
  <c r="H49" i="1"/>
  <c r="G49" i="1"/>
  <c r="H50" i="1"/>
  <c r="G50" i="1"/>
  <c r="H51" i="1"/>
  <c r="G51" i="1"/>
  <c r="H52" i="1"/>
  <c r="G52" i="1"/>
  <c r="H53" i="1"/>
  <c r="G53" i="1"/>
  <c r="H54" i="1"/>
  <c r="G54" i="1"/>
  <c r="H55" i="1"/>
  <c r="G55" i="1"/>
  <c r="H56" i="1"/>
  <c r="G56" i="1"/>
  <c r="H57" i="1"/>
  <c r="G57" i="1"/>
  <c r="H58" i="1"/>
  <c r="G58" i="1"/>
  <c r="H59" i="1"/>
  <c r="G59" i="1"/>
  <c r="H60" i="1"/>
  <c r="G60" i="1"/>
  <c r="H61" i="1"/>
  <c r="G61" i="1"/>
  <c r="H62" i="1"/>
  <c r="G62" i="1"/>
  <c r="H63" i="1"/>
  <c r="G63" i="1"/>
  <c r="H64" i="1"/>
  <c r="G64" i="1"/>
  <c r="H65" i="1"/>
  <c r="G65" i="1"/>
  <c r="H66" i="1"/>
  <c r="G66" i="1"/>
  <c r="H67" i="1"/>
  <c r="G67" i="1"/>
  <c r="H68" i="1"/>
  <c r="G68" i="1"/>
  <c r="H69" i="1"/>
  <c r="G69" i="1"/>
  <c r="H70" i="1"/>
  <c r="G70" i="1"/>
  <c r="H71" i="1"/>
  <c r="G71" i="1"/>
  <c r="H72" i="1"/>
  <c r="G72" i="1"/>
  <c r="H73" i="1"/>
  <c r="G73" i="1"/>
  <c r="H74" i="1"/>
  <c r="G74" i="1"/>
  <c r="H75" i="1"/>
  <c r="G75" i="1"/>
  <c r="H76" i="1"/>
  <c r="G76" i="1"/>
  <c r="H77" i="1"/>
  <c r="G77" i="1"/>
  <c r="H78" i="1"/>
  <c r="G78" i="1"/>
  <c r="H79" i="1"/>
  <c r="G79" i="1"/>
  <c r="H80" i="1"/>
  <c r="G80" i="1"/>
  <c r="H81" i="1"/>
  <c r="G81" i="1"/>
  <c r="H82" i="1"/>
  <c r="G82" i="1"/>
  <c r="H83" i="1"/>
  <c r="G83" i="1"/>
  <c r="H84" i="1"/>
  <c r="G84" i="1"/>
  <c r="H85" i="1"/>
  <c r="G85" i="1"/>
  <c r="H86" i="1"/>
  <c r="G86" i="1"/>
  <c r="H87" i="1"/>
  <c r="G87" i="1"/>
  <c r="H88" i="1"/>
  <c r="G88" i="1"/>
  <c r="H89" i="1"/>
  <c r="G89" i="1"/>
  <c r="H90" i="1"/>
  <c r="G90" i="1"/>
  <c r="H91" i="1"/>
  <c r="G91" i="1"/>
  <c r="H92" i="1"/>
  <c r="G92" i="1"/>
  <c r="H93" i="1"/>
  <c r="G93" i="1"/>
  <c r="H94" i="1"/>
  <c r="G94" i="1"/>
  <c r="H95" i="1"/>
  <c r="G95" i="1"/>
  <c r="H96" i="1"/>
  <c r="G96" i="1"/>
  <c r="H97" i="1"/>
  <c r="G97" i="1"/>
  <c r="H98" i="1"/>
  <c r="G98" i="1"/>
  <c r="H99" i="1"/>
  <c r="G99" i="1"/>
  <c r="H100" i="1"/>
  <c r="G100" i="1"/>
  <c r="H101" i="1"/>
  <c r="G101" i="1"/>
  <c r="H102" i="1"/>
  <c r="G102" i="1"/>
  <c r="H103" i="1"/>
  <c r="G103" i="1"/>
  <c r="H104" i="1"/>
  <c r="G104" i="1"/>
  <c r="H105" i="1"/>
  <c r="G105" i="1"/>
  <c r="H106" i="1"/>
  <c r="G106" i="1"/>
  <c r="H107" i="1"/>
  <c r="G107" i="1"/>
  <c r="H108" i="1"/>
  <c r="G108" i="1"/>
  <c r="H109" i="1"/>
  <c r="G109" i="1"/>
  <c r="H110" i="1"/>
  <c r="G110" i="1"/>
  <c r="H111" i="1"/>
  <c r="G111" i="1"/>
  <c r="H112" i="1"/>
  <c r="G112" i="1"/>
  <c r="H113" i="1"/>
  <c r="G113" i="1"/>
  <c r="H114" i="1"/>
  <c r="G114" i="1"/>
  <c r="H115" i="1"/>
  <c r="G115" i="1"/>
  <c r="H116" i="1"/>
  <c r="G116" i="1"/>
  <c r="H117" i="1"/>
  <c r="G117" i="1"/>
  <c r="H118" i="1"/>
  <c r="G118" i="1"/>
  <c r="H119" i="1"/>
  <c r="G119" i="1"/>
  <c r="H120" i="1"/>
  <c r="G120" i="1"/>
  <c r="H121" i="1"/>
  <c r="G121" i="1"/>
  <c r="H122" i="1"/>
  <c r="G122" i="1"/>
  <c r="H123" i="1"/>
  <c r="G123" i="1"/>
  <c r="H124" i="1"/>
  <c r="G124" i="1"/>
  <c r="H125" i="1"/>
  <c r="G125" i="1"/>
  <c r="H126" i="1"/>
  <c r="G126" i="1"/>
  <c r="H127" i="1"/>
  <c r="G127" i="1"/>
  <c r="H128" i="1"/>
  <c r="G128" i="1"/>
  <c r="H129" i="1"/>
  <c r="G129" i="1"/>
  <c r="H130" i="1"/>
  <c r="G130" i="1"/>
  <c r="H131" i="1"/>
  <c r="G131" i="1"/>
  <c r="H132" i="1"/>
  <c r="G132" i="1"/>
  <c r="H133" i="1"/>
  <c r="G133" i="1"/>
  <c r="H134" i="1"/>
  <c r="G134" i="1"/>
  <c r="H135" i="1"/>
  <c r="G135" i="1"/>
  <c r="H136" i="1"/>
  <c r="G136" i="1"/>
  <c r="H137" i="1"/>
  <c r="G137" i="1"/>
  <c r="H138" i="1"/>
  <c r="G138" i="1"/>
  <c r="H139" i="1"/>
  <c r="G139" i="1"/>
  <c r="H140" i="1"/>
  <c r="G140" i="1"/>
  <c r="H141" i="1"/>
  <c r="G141" i="1"/>
  <c r="H142" i="1"/>
  <c r="G142" i="1"/>
  <c r="H143" i="1"/>
  <c r="G143" i="1"/>
  <c r="H144" i="1"/>
  <c r="G144" i="1"/>
  <c r="H145" i="1"/>
  <c r="G145" i="1"/>
  <c r="H146" i="1"/>
  <c r="G146" i="1"/>
  <c r="H147" i="1"/>
  <c r="G147" i="1"/>
  <c r="H148" i="1"/>
  <c r="G148" i="1"/>
  <c r="H149" i="1"/>
  <c r="G149" i="1"/>
  <c r="H150" i="1"/>
  <c r="G150" i="1"/>
  <c r="H151" i="1"/>
  <c r="G151" i="1"/>
  <c r="H152" i="1"/>
  <c r="G152" i="1"/>
  <c r="H153" i="1"/>
  <c r="G153" i="1"/>
  <c r="H154" i="1"/>
  <c r="G154" i="1"/>
  <c r="H155" i="1"/>
  <c r="G155" i="1"/>
  <c r="H156" i="1"/>
  <c r="G156" i="1"/>
  <c r="H157" i="1"/>
  <c r="G157" i="1"/>
  <c r="H158" i="1"/>
  <c r="G158" i="1"/>
  <c r="H159" i="1"/>
  <c r="G159" i="1"/>
  <c r="H160" i="1"/>
  <c r="G160" i="1"/>
  <c r="H161" i="1"/>
  <c r="G161" i="1"/>
  <c r="H162" i="1"/>
  <c r="G162" i="1"/>
  <c r="H163" i="1"/>
  <c r="G163" i="1"/>
  <c r="H164" i="1"/>
  <c r="G164" i="1"/>
  <c r="H165" i="1"/>
  <c r="G165" i="1"/>
  <c r="H166" i="1"/>
  <c r="G166" i="1"/>
  <c r="H167" i="1"/>
  <c r="G167" i="1"/>
  <c r="H168" i="1"/>
  <c r="G168" i="1"/>
  <c r="H169" i="1"/>
  <c r="G169" i="1"/>
  <c r="H170" i="1"/>
  <c r="G170" i="1"/>
  <c r="H171" i="1"/>
  <c r="G171" i="1"/>
  <c r="H172" i="1"/>
  <c r="G172" i="1"/>
  <c r="H173" i="1"/>
  <c r="G173" i="1"/>
  <c r="H174" i="1"/>
  <c r="G174" i="1"/>
  <c r="H175" i="1"/>
  <c r="G175" i="1"/>
  <c r="H176" i="1"/>
  <c r="G176" i="1"/>
  <c r="H177" i="1"/>
  <c r="G177" i="1"/>
  <c r="H178" i="1"/>
  <c r="G178" i="1"/>
  <c r="H179" i="1"/>
  <c r="G179" i="1"/>
  <c r="H180" i="1"/>
  <c r="G180" i="1"/>
  <c r="H181" i="1"/>
  <c r="G181" i="1"/>
  <c r="H182" i="1"/>
  <c r="G182" i="1"/>
  <c r="H183" i="1"/>
  <c r="G183" i="1"/>
  <c r="H184" i="1"/>
  <c r="G184" i="1"/>
  <c r="H185" i="1"/>
  <c r="G185" i="1"/>
  <c r="H186" i="1"/>
  <c r="G186" i="1"/>
  <c r="H187" i="1"/>
  <c r="G187" i="1"/>
  <c r="H188" i="1"/>
  <c r="G188" i="1"/>
  <c r="H189" i="1"/>
  <c r="G189" i="1"/>
  <c r="H190" i="1"/>
  <c r="G190" i="1"/>
  <c r="H191" i="1"/>
  <c r="G191" i="1"/>
  <c r="H192" i="1"/>
  <c r="G192" i="1"/>
  <c r="H193" i="1"/>
  <c r="G193" i="1"/>
  <c r="H194" i="1"/>
  <c r="G194" i="1"/>
  <c r="H195" i="1"/>
  <c r="G195" i="1"/>
  <c r="H196" i="1"/>
  <c r="G196" i="1"/>
  <c r="H197" i="1"/>
  <c r="G197" i="1"/>
  <c r="H198" i="1"/>
  <c r="G198" i="1"/>
  <c r="H199" i="1"/>
  <c r="G199" i="1"/>
  <c r="H200" i="1"/>
  <c r="G200" i="1"/>
  <c r="H201" i="1"/>
  <c r="G201" i="1"/>
  <c r="H202" i="1"/>
  <c r="G202" i="1"/>
  <c r="H203" i="1"/>
  <c r="G203" i="1"/>
  <c r="H204" i="1"/>
  <c r="G204" i="1"/>
  <c r="H205" i="1"/>
  <c r="G205" i="1"/>
  <c r="H206" i="1"/>
  <c r="G206" i="1"/>
  <c r="H207" i="1"/>
  <c r="G207" i="1"/>
  <c r="H208" i="1"/>
  <c r="G208" i="1"/>
  <c r="H209" i="1"/>
  <c r="G209" i="1"/>
  <c r="H210" i="1"/>
  <c r="G210" i="1"/>
  <c r="H211" i="1"/>
  <c r="G211" i="1"/>
  <c r="H212" i="1"/>
  <c r="G212" i="1"/>
  <c r="H213" i="1"/>
  <c r="G213" i="1"/>
  <c r="H214" i="1"/>
  <c r="G214" i="1"/>
  <c r="H215" i="1"/>
  <c r="G215" i="1"/>
  <c r="H216" i="1"/>
  <c r="G216" i="1"/>
  <c r="H217" i="1"/>
  <c r="G217" i="1"/>
  <c r="H218" i="1"/>
  <c r="G218" i="1"/>
  <c r="H219" i="1"/>
  <c r="G219" i="1"/>
  <c r="H220" i="1"/>
  <c r="G220" i="1"/>
  <c r="H221" i="1"/>
  <c r="G221" i="1"/>
  <c r="H222" i="1"/>
  <c r="G222" i="1"/>
  <c r="H223" i="1"/>
  <c r="G223" i="1"/>
  <c r="H224" i="1"/>
  <c r="G224" i="1"/>
  <c r="H225" i="1"/>
  <c r="G225" i="1"/>
  <c r="H226" i="1"/>
  <c r="G226" i="1"/>
  <c r="H227" i="1"/>
  <c r="G227" i="1"/>
  <c r="H228" i="1"/>
  <c r="G228" i="1"/>
  <c r="H229" i="1"/>
  <c r="G229" i="1"/>
  <c r="H230" i="1"/>
  <c r="G230" i="1"/>
  <c r="H231" i="1"/>
  <c r="G231" i="1"/>
  <c r="H232" i="1"/>
  <c r="G232" i="1"/>
  <c r="H233" i="1"/>
  <c r="G233" i="1"/>
  <c r="H234" i="1"/>
  <c r="G234" i="1"/>
  <c r="J19" i="1" l="1"/>
  <c r="J1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H20" i="1"/>
  <c r="H18" i="1"/>
  <c r="H16" i="1"/>
  <c r="H14" i="1"/>
  <c r="J28" i="1"/>
  <c r="J27" i="1"/>
  <c r="J26" i="1"/>
  <c r="J25" i="1"/>
  <c r="J24" i="1"/>
  <c r="J23" i="1"/>
  <c r="J22" i="1"/>
  <c r="J21" i="1"/>
  <c r="J20" i="1"/>
  <c r="J18" i="1"/>
  <c r="J16" i="1"/>
  <c r="J14" i="1"/>
  <c r="J11" i="1"/>
  <c r="J10" i="1"/>
  <c r="H9" i="1"/>
  <c r="J9" i="1" s="1"/>
  <c r="J8" i="1"/>
  <c r="B5" i="1" l="1"/>
</calcChain>
</file>

<file path=xl/sharedStrings.xml><?xml version="1.0" encoding="utf-8"?>
<sst xmlns="http://schemas.openxmlformats.org/spreadsheetml/2006/main" count="88" uniqueCount="37">
  <si>
    <t>customer</t>
  </si>
  <si>
    <t>tenure</t>
  </si>
  <si>
    <t>Action</t>
  </si>
  <si>
    <t>C</t>
  </si>
  <si>
    <t>Retain</t>
  </si>
  <si>
    <t>Esimation:</t>
  </si>
  <si>
    <t>log (C-cur+1)</t>
  </si>
  <si>
    <t>log (C-prev+1)</t>
  </si>
  <si>
    <t>prediction</t>
  </si>
  <si>
    <t>diff^2</t>
  </si>
  <si>
    <t>SSE:</t>
  </si>
  <si>
    <t>est-a0</t>
  </si>
  <si>
    <t>est-a1</t>
  </si>
  <si>
    <t>est-a2</t>
  </si>
  <si>
    <t>MAE</t>
  </si>
  <si>
    <t>AE</t>
  </si>
  <si>
    <t>SSR</t>
  </si>
  <si>
    <t>SST</t>
  </si>
  <si>
    <t>R^2</t>
  </si>
  <si>
    <t>est-a3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</si>
  <si>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</si>
  <si>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</si>
  <si>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</si>
  <si>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</si>
  <si>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</si>
  <si>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</si>
  <si>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</si>
  <si>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</si>
  <si>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</si>
  <si>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</si>
  <si>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</si>
  <si>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</si>
  <si>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</si>
  <si>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bin for C histogram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</si>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</sst>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17"/>
      <name val="Arial"/>
      <family val="2"/>
    </font>
    <font>
      <sz val="10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8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 for C - Consumption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'Histogram for current consumpti'!$A$2:$A$53</c:f>
              <c:strCache>
                <c:ptCount val="5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More</c:v>
                </c:pt>
              </c:strCache>
            </c:strRef>
          </c:cat>
          <c:val>
            <c:numRef>
              <c:f>'Histogram for current consumpti'!$B$2:$B$53</c:f>
              <c:numCache>
                <c:formatCode>General</c:formatCode>
                <c:ptCount val="52"/>
                <c:pt idx="0">
                  <c:v>0</c:v>
                </c:pt>
                <c:pt idx="1">
                  <c:v>71</c:v>
                </c:pt>
                <c:pt idx="2">
                  <c:v>31</c:v>
                </c:pt>
                <c:pt idx="3">
                  <c:v>17</c:v>
                </c:pt>
                <c:pt idx="4">
                  <c:v>17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11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2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90336"/>
        <c:axId val="78591872"/>
      </c:barChart>
      <c:catAx>
        <c:axId val="7859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8591872"/>
        <c:crosses val="autoZero"/>
        <c:auto val="1"/>
        <c:lblAlgn val="ctr"/>
        <c:lblOffset val="100"/>
        <c:noMultiLvlLbl val="0"/>
      </c:catAx>
      <c:valAx>
        <c:axId val="78591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8590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0</xdr:row>
      <xdr:rowOff>152400</xdr:rowOff>
    </xdr:from>
    <xdr:to>
      <xdr:col>12</xdr:col>
      <xdr:colOff>514349</xdr:colOff>
      <xdr:row>27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F36" sqref="F36"/>
    </sheetView>
  </sheetViews>
  <sheetFormatPr defaultRowHeight="12.75" x14ac:dyDescent="0.2"/>
  <sheetData>
    <row r="1" spans="1:8" x14ac:dyDescent="0.2">
      <c r="A1" s="9" t="s">
        <v>1</v>
      </c>
      <c r="B1" s="9"/>
      <c r="C1" s="9" t="s">
        <v>2</v>
      </c>
      <c r="D1" s="9"/>
      <c r="E1" s="9" t="s">
        <v>3</v>
      </c>
      <c r="F1" s="9"/>
      <c r="G1" s="9" t="s">
        <v>4</v>
      </c>
      <c r="H1" s="9"/>
    </row>
    <row r="2" spans="1:8" x14ac:dyDescent="0.2">
      <c r="A2" s="7"/>
      <c r="B2" s="7"/>
      <c r="C2" s="7"/>
      <c r="D2" s="7"/>
      <c r="E2" s="7"/>
      <c r="F2" s="7"/>
      <c r="G2" s="7"/>
      <c r="H2" s="7"/>
    </row>
    <row r="3" spans="1:8" x14ac:dyDescent="0.2">
      <c r="A3" s="7" t="s">
        <v>20</v>
      </c>
      <c r="B3" s="7">
        <v>3.2731277533039647</v>
      </c>
      <c r="C3" s="7" t="s">
        <v>20</v>
      </c>
      <c r="D3" s="7">
        <v>0.68281938325991187</v>
      </c>
      <c r="E3" s="7" t="s">
        <v>20</v>
      </c>
      <c r="F3" s="7">
        <v>28.446621308532087</v>
      </c>
      <c r="G3" s="7" t="s">
        <v>20</v>
      </c>
      <c r="H3" s="7">
        <v>0.81497797356828194</v>
      </c>
    </row>
    <row r="4" spans="1:8" x14ac:dyDescent="0.2">
      <c r="A4" s="7" t="s">
        <v>21</v>
      </c>
      <c r="B4" s="7">
        <v>0.19551449732409937</v>
      </c>
      <c r="C4" s="7" t="s">
        <v>21</v>
      </c>
      <c r="D4" s="7">
        <v>3.0956511967687818E-2</v>
      </c>
      <c r="E4" s="7" t="s">
        <v>21</v>
      </c>
      <c r="F4" s="7">
        <v>2.5179542398878652</v>
      </c>
      <c r="G4" s="7" t="s">
        <v>21</v>
      </c>
      <c r="H4" s="7">
        <v>2.5830358430872367E-2</v>
      </c>
    </row>
    <row r="5" spans="1:8" x14ac:dyDescent="0.2">
      <c r="A5" s="7" t="s">
        <v>22</v>
      </c>
      <c r="B5" s="7">
        <v>2</v>
      </c>
      <c r="C5" s="7" t="s">
        <v>22</v>
      </c>
      <c r="D5" s="7">
        <v>1</v>
      </c>
      <c r="E5" s="7" t="s">
        <v>22</v>
      </c>
      <c r="F5" s="7">
        <v>13.383985169494581</v>
      </c>
      <c r="G5" s="7" t="s">
        <v>22</v>
      </c>
      <c r="H5" s="7">
        <v>1</v>
      </c>
    </row>
    <row r="6" spans="1:8" x14ac:dyDescent="0.2">
      <c r="A6" s="7" t="s">
        <v>23</v>
      </c>
      <c r="B6" s="7">
        <v>0</v>
      </c>
      <c r="C6" s="7" t="s">
        <v>23</v>
      </c>
      <c r="D6" s="7">
        <v>1</v>
      </c>
      <c r="E6" s="7" t="s">
        <v>23</v>
      </c>
      <c r="F6" s="7" t="e">
        <v>#N/A</v>
      </c>
      <c r="G6" s="7" t="s">
        <v>23</v>
      </c>
      <c r="H6" s="7">
        <v>1</v>
      </c>
    </row>
    <row r="7" spans="1:8" x14ac:dyDescent="0.2">
      <c r="A7" s="7" t="s">
        <v>24</v>
      </c>
      <c r="B7" s="7">
        <v>2.9457229225954404</v>
      </c>
      <c r="C7" s="7" t="s">
        <v>24</v>
      </c>
      <c r="D7" s="7">
        <v>0.46640688110025885</v>
      </c>
      <c r="E7" s="7" t="s">
        <v>24</v>
      </c>
      <c r="F7" s="7">
        <v>37.936805832811302</v>
      </c>
      <c r="G7" s="7" t="s">
        <v>24</v>
      </c>
      <c r="H7" s="7">
        <v>0.38917359055244999</v>
      </c>
    </row>
    <row r="8" spans="1:8" x14ac:dyDescent="0.2">
      <c r="A8" s="7" t="s">
        <v>25</v>
      </c>
      <c r="B8" s="7">
        <v>8.6772835367042234</v>
      </c>
      <c r="C8" s="7" t="s">
        <v>25</v>
      </c>
      <c r="D8" s="7">
        <v>0.21753537873767101</v>
      </c>
      <c r="E8" s="7" t="s">
        <v>25</v>
      </c>
      <c r="F8" s="7">
        <v>1439.2012367964257</v>
      </c>
      <c r="G8" s="7" t="s">
        <v>25</v>
      </c>
      <c r="H8" s="7">
        <v>0.15145608358348597</v>
      </c>
    </row>
    <row r="9" spans="1:8" x14ac:dyDescent="0.2">
      <c r="A9" s="7" t="s">
        <v>26</v>
      </c>
      <c r="B9" s="7">
        <v>-1.0281035545906434</v>
      </c>
      <c r="C9" s="7" t="s">
        <v>26</v>
      </c>
      <c r="D9" s="7">
        <v>-1.3867476105137286</v>
      </c>
      <c r="E9" s="7" t="s">
        <v>26</v>
      </c>
      <c r="F9" s="7">
        <v>6.3163535645375699</v>
      </c>
      <c r="G9" s="7" t="s">
        <v>26</v>
      </c>
      <c r="H9" s="7">
        <v>0.67283373169088678</v>
      </c>
    </row>
    <row r="10" spans="1:8" x14ac:dyDescent="0.2">
      <c r="A10" s="7" t="s">
        <v>27</v>
      </c>
      <c r="B10" s="7">
        <v>0.54673179967773378</v>
      </c>
      <c r="C10" s="7" t="s">
        <v>27</v>
      </c>
      <c r="D10" s="7">
        <v>-0.79091648051734798</v>
      </c>
      <c r="E10" s="7" t="s">
        <v>27</v>
      </c>
      <c r="F10" s="7">
        <v>2.3080232522153175</v>
      </c>
      <c r="G10" s="7" t="s">
        <v>27</v>
      </c>
      <c r="H10" s="7">
        <v>-1.6330901453342652</v>
      </c>
    </row>
    <row r="11" spans="1:8" x14ac:dyDescent="0.2">
      <c r="A11" s="7" t="s">
        <v>28</v>
      </c>
      <c r="B11" s="7">
        <v>9</v>
      </c>
      <c r="C11" s="7" t="s">
        <v>28</v>
      </c>
      <c r="D11" s="7">
        <v>1</v>
      </c>
      <c r="E11" s="7" t="s">
        <v>28</v>
      </c>
      <c r="F11" s="7">
        <v>221.32826817390657</v>
      </c>
      <c r="G11" s="7" t="s">
        <v>28</v>
      </c>
      <c r="H11" s="7">
        <v>1</v>
      </c>
    </row>
    <row r="12" spans="1:8" x14ac:dyDescent="0.2">
      <c r="A12" s="7" t="s">
        <v>29</v>
      </c>
      <c r="B12" s="7">
        <v>0</v>
      </c>
      <c r="C12" s="7" t="s">
        <v>29</v>
      </c>
      <c r="D12" s="7">
        <v>0</v>
      </c>
      <c r="E12" s="7" t="s">
        <v>29</v>
      </c>
      <c r="F12" s="7">
        <v>7.2059599568567778E-2</v>
      </c>
      <c r="G12" s="7" t="s">
        <v>29</v>
      </c>
      <c r="H12" s="7">
        <v>0</v>
      </c>
    </row>
    <row r="13" spans="1:8" x14ac:dyDescent="0.2">
      <c r="A13" s="7" t="s">
        <v>30</v>
      </c>
      <c r="B13" s="7">
        <v>9</v>
      </c>
      <c r="C13" s="7" t="s">
        <v>30</v>
      </c>
      <c r="D13" s="7">
        <v>1</v>
      </c>
      <c r="E13" s="7" t="s">
        <v>30</v>
      </c>
      <c r="F13" s="7">
        <v>221.40032777347514</v>
      </c>
      <c r="G13" s="7" t="s">
        <v>30</v>
      </c>
      <c r="H13" s="7">
        <v>1</v>
      </c>
    </row>
    <row r="14" spans="1:8" x14ac:dyDescent="0.2">
      <c r="A14" s="7" t="s">
        <v>31</v>
      </c>
      <c r="B14" s="7">
        <v>743</v>
      </c>
      <c r="C14" s="7" t="s">
        <v>31</v>
      </c>
      <c r="D14" s="7">
        <v>155</v>
      </c>
      <c r="E14" s="7" t="s">
        <v>31</v>
      </c>
      <c r="F14" s="7">
        <v>6457.3830370367841</v>
      </c>
      <c r="G14" s="7" t="s">
        <v>31</v>
      </c>
      <c r="H14" s="7">
        <v>185</v>
      </c>
    </row>
    <row r="15" spans="1:8" ht="13.5" thickBot="1" x14ac:dyDescent="0.25">
      <c r="A15" s="8" t="s">
        <v>32</v>
      </c>
      <c r="B15" s="8">
        <v>227</v>
      </c>
      <c r="C15" s="8" t="s">
        <v>32</v>
      </c>
      <c r="D15" s="8">
        <v>227</v>
      </c>
      <c r="E15" s="8" t="s">
        <v>32</v>
      </c>
      <c r="F15" s="8">
        <v>227</v>
      </c>
      <c r="G15" s="8" t="s">
        <v>32</v>
      </c>
      <c r="H15" s="8">
        <v>227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M24" sqref="M24"/>
    </sheetView>
  </sheetViews>
  <sheetFormatPr defaultRowHeight="12.75" x14ac:dyDescent="0.2"/>
  <sheetData>
    <row r="1" spans="1:5" x14ac:dyDescent="0.2">
      <c r="A1" s="9"/>
      <c r="B1" s="9" t="s">
        <v>1</v>
      </c>
      <c r="C1" s="9" t="s">
        <v>2</v>
      </c>
      <c r="D1" s="9" t="s">
        <v>3</v>
      </c>
      <c r="E1" s="9" t="s">
        <v>4</v>
      </c>
    </row>
    <row r="2" spans="1:5" x14ac:dyDescent="0.2">
      <c r="A2" s="7" t="s">
        <v>1</v>
      </c>
      <c r="B2" s="7">
        <v>1</v>
      </c>
      <c r="C2" s="7"/>
      <c r="D2" s="7"/>
      <c r="E2" s="7"/>
    </row>
    <row r="3" spans="1:5" x14ac:dyDescent="0.2">
      <c r="A3" s="7" t="s">
        <v>2</v>
      </c>
      <c r="B3" s="7">
        <v>-0.3134749675806579</v>
      </c>
      <c r="C3" s="7">
        <v>1</v>
      </c>
      <c r="D3" s="7"/>
      <c r="E3" s="7"/>
    </row>
    <row r="4" spans="1:5" x14ac:dyDescent="0.2">
      <c r="A4" s="7" t="s">
        <v>3</v>
      </c>
      <c r="B4" s="7">
        <v>0.482298662784577</v>
      </c>
      <c r="C4" s="7">
        <v>-8.8880961443279699E-2</v>
      </c>
      <c r="D4" s="7">
        <v>1</v>
      </c>
      <c r="E4" s="7"/>
    </row>
    <row r="5" spans="1:5" ht="13.5" thickBot="1" x14ac:dyDescent="0.25">
      <c r="A5" s="8" t="s">
        <v>4</v>
      </c>
      <c r="B5" s="8">
        <v>0.12533052512693116</v>
      </c>
      <c r="C5" s="8">
        <v>0.33344099851300762</v>
      </c>
      <c r="D5" s="8">
        <v>0.25296087079325769</v>
      </c>
      <c r="E5" s="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selection activeCell="Q25" sqref="Q25"/>
    </sheetView>
  </sheetViews>
  <sheetFormatPr defaultRowHeight="12.75" x14ac:dyDescent="0.2"/>
  <sheetData>
    <row r="1" spans="1:2" x14ac:dyDescent="0.2">
      <c r="A1" s="9" t="s">
        <v>34</v>
      </c>
      <c r="B1" s="9" t="s">
        <v>36</v>
      </c>
    </row>
    <row r="2" spans="1:2" x14ac:dyDescent="0.2">
      <c r="A2" s="10">
        <v>0</v>
      </c>
      <c r="B2" s="7">
        <v>0</v>
      </c>
    </row>
    <row r="3" spans="1:2" x14ac:dyDescent="0.2">
      <c r="A3" s="10">
        <v>5</v>
      </c>
      <c r="B3" s="7">
        <v>71</v>
      </c>
    </row>
    <row r="4" spans="1:2" x14ac:dyDescent="0.2">
      <c r="A4" s="10">
        <v>10</v>
      </c>
      <c r="B4" s="7">
        <v>31</v>
      </c>
    </row>
    <row r="5" spans="1:2" x14ac:dyDescent="0.2">
      <c r="A5" s="10">
        <v>15</v>
      </c>
      <c r="B5" s="7">
        <v>17</v>
      </c>
    </row>
    <row r="6" spans="1:2" x14ac:dyDescent="0.2">
      <c r="A6" s="10">
        <v>20</v>
      </c>
      <c r="B6" s="7">
        <v>17</v>
      </c>
    </row>
    <row r="7" spans="1:2" x14ac:dyDescent="0.2">
      <c r="A7" s="10">
        <v>25</v>
      </c>
      <c r="B7" s="7">
        <v>9</v>
      </c>
    </row>
    <row r="8" spans="1:2" x14ac:dyDescent="0.2">
      <c r="A8" s="10">
        <v>30</v>
      </c>
      <c r="B8" s="7">
        <v>9</v>
      </c>
    </row>
    <row r="9" spans="1:2" x14ac:dyDescent="0.2">
      <c r="A9" s="10">
        <v>35</v>
      </c>
      <c r="B9" s="7">
        <v>6</v>
      </c>
    </row>
    <row r="10" spans="1:2" x14ac:dyDescent="0.2">
      <c r="A10" s="10">
        <v>40</v>
      </c>
      <c r="B10" s="7">
        <v>11</v>
      </c>
    </row>
    <row r="11" spans="1:2" x14ac:dyDescent="0.2">
      <c r="A11" s="10">
        <v>45</v>
      </c>
      <c r="B11" s="7">
        <v>8</v>
      </c>
    </row>
    <row r="12" spans="1:2" x14ac:dyDescent="0.2">
      <c r="A12" s="10">
        <v>50</v>
      </c>
      <c r="B12" s="7">
        <v>4</v>
      </c>
    </row>
    <row r="13" spans="1:2" x14ac:dyDescent="0.2">
      <c r="A13" s="10">
        <v>55</v>
      </c>
      <c r="B13" s="7">
        <v>3</v>
      </c>
    </row>
    <row r="14" spans="1:2" x14ac:dyDescent="0.2">
      <c r="A14" s="10">
        <v>60</v>
      </c>
      <c r="B14" s="7">
        <v>6</v>
      </c>
    </row>
    <row r="15" spans="1:2" x14ac:dyDescent="0.2">
      <c r="A15" s="10">
        <v>65</v>
      </c>
      <c r="B15" s="7">
        <v>6</v>
      </c>
    </row>
    <row r="16" spans="1:2" x14ac:dyDescent="0.2">
      <c r="A16" s="10">
        <v>70</v>
      </c>
      <c r="B16" s="7">
        <v>3</v>
      </c>
    </row>
    <row r="17" spans="1:2" x14ac:dyDescent="0.2">
      <c r="A17" s="10">
        <v>75</v>
      </c>
      <c r="B17" s="7">
        <v>4</v>
      </c>
    </row>
    <row r="18" spans="1:2" x14ac:dyDescent="0.2">
      <c r="A18" s="10">
        <v>80</v>
      </c>
      <c r="B18" s="7">
        <v>4</v>
      </c>
    </row>
    <row r="19" spans="1:2" x14ac:dyDescent="0.2">
      <c r="A19" s="10">
        <v>85</v>
      </c>
      <c r="B19" s="7">
        <v>0</v>
      </c>
    </row>
    <row r="20" spans="1:2" x14ac:dyDescent="0.2">
      <c r="A20" s="10">
        <v>90</v>
      </c>
      <c r="B20" s="7">
        <v>2</v>
      </c>
    </row>
    <row r="21" spans="1:2" x14ac:dyDescent="0.2">
      <c r="A21" s="10">
        <v>95</v>
      </c>
      <c r="B21" s="7">
        <v>1</v>
      </c>
    </row>
    <row r="22" spans="1:2" x14ac:dyDescent="0.2">
      <c r="A22" s="10">
        <v>100</v>
      </c>
      <c r="B22" s="7">
        <v>2</v>
      </c>
    </row>
    <row r="23" spans="1:2" x14ac:dyDescent="0.2">
      <c r="A23" s="10">
        <v>105</v>
      </c>
      <c r="B23" s="7">
        <v>1</v>
      </c>
    </row>
    <row r="24" spans="1:2" x14ac:dyDescent="0.2">
      <c r="A24" s="10">
        <v>110</v>
      </c>
      <c r="B24" s="7">
        <v>2</v>
      </c>
    </row>
    <row r="25" spans="1:2" x14ac:dyDescent="0.2">
      <c r="A25" s="10">
        <v>115</v>
      </c>
      <c r="B25" s="7">
        <v>0</v>
      </c>
    </row>
    <row r="26" spans="1:2" x14ac:dyDescent="0.2">
      <c r="A26" s="10">
        <v>120</v>
      </c>
      <c r="B26" s="7">
        <v>2</v>
      </c>
    </row>
    <row r="27" spans="1:2" x14ac:dyDescent="0.2">
      <c r="A27" s="10">
        <v>125</v>
      </c>
      <c r="B27" s="7">
        <v>0</v>
      </c>
    </row>
    <row r="28" spans="1:2" x14ac:dyDescent="0.2">
      <c r="A28" s="10">
        <v>130</v>
      </c>
      <c r="B28" s="7">
        <v>0</v>
      </c>
    </row>
    <row r="29" spans="1:2" x14ac:dyDescent="0.2">
      <c r="A29" s="10">
        <v>135</v>
      </c>
      <c r="B29" s="7">
        <v>1</v>
      </c>
    </row>
    <row r="30" spans="1:2" x14ac:dyDescent="0.2">
      <c r="A30" s="10">
        <v>140</v>
      </c>
      <c r="B30" s="7">
        <v>0</v>
      </c>
    </row>
    <row r="31" spans="1:2" x14ac:dyDescent="0.2">
      <c r="A31" s="10">
        <v>145</v>
      </c>
      <c r="B31" s="7">
        <v>0</v>
      </c>
    </row>
    <row r="32" spans="1:2" x14ac:dyDescent="0.2">
      <c r="A32" s="10">
        <v>150</v>
      </c>
      <c r="B32" s="7">
        <v>2</v>
      </c>
    </row>
    <row r="33" spans="1:2" x14ac:dyDescent="0.2">
      <c r="A33" s="10">
        <v>155</v>
      </c>
      <c r="B33" s="7">
        <v>1</v>
      </c>
    </row>
    <row r="34" spans="1:2" x14ac:dyDescent="0.2">
      <c r="A34" s="10">
        <v>160</v>
      </c>
      <c r="B34" s="7">
        <v>1</v>
      </c>
    </row>
    <row r="35" spans="1:2" x14ac:dyDescent="0.2">
      <c r="A35" s="10">
        <v>165</v>
      </c>
      <c r="B35" s="7">
        <v>0</v>
      </c>
    </row>
    <row r="36" spans="1:2" x14ac:dyDescent="0.2">
      <c r="A36" s="10">
        <v>170</v>
      </c>
      <c r="B36" s="7">
        <v>1</v>
      </c>
    </row>
    <row r="37" spans="1:2" x14ac:dyDescent="0.2">
      <c r="A37" s="10">
        <v>175</v>
      </c>
      <c r="B37" s="7">
        <v>0</v>
      </c>
    </row>
    <row r="38" spans="1:2" x14ac:dyDescent="0.2">
      <c r="A38" s="10">
        <v>180</v>
      </c>
      <c r="B38" s="7">
        <v>0</v>
      </c>
    </row>
    <row r="39" spans="1:2" x14ac:dyDescent="0.2">
      <c r="A39" s="10">
        <v>185</v>
      </c>
      <c r="B39" s="7">
        <v>0</v>
      </c>
    </row>
    <row r="40" spans="1:2" x14ac:dyDescent="0.2">
      <c r="A40" s="10">
        <v>190</v>
      </c>
      <c r="B40" s="7">
        <v>0</v>
      </c>
    </row>
    <row r="41" spans="1:2" x14ac:dyDescent="0.2">
      <c r="A41" s="10">
        <v>195</v>
      </c>
      <c r="B41" s="7">
        <v>0</v>
      </c>
    </row>
    <row r="42" spans="1:2" x14ac:dyDescent="0.2">
      <c r="A42" s="10">
        <v>200</v>
      </c>
      <c r="B42" s="7">
        <v>0</v>
      </c>
    </row>
    <row r="43" spans="1:2" x14ac:dyDescent="0.2">
      <c r="A43" s="10">
        <v>205</v>
      </c>
      <c r="B43" s="7">
        <v>0</v>
      </c>
    </row>
    <row r="44" spans="1:2" x14ac:dyDescent="0.2">
      <c r="A44" s="10">
        <v>210</v>
      </c>
      <c r="B44" s="7">
        <v>1</v>
      </c>
    </row>
    <row r="45" spans="1:2" x14ac:dyDescent="0.2">
      <c r="A45" s="10">
        <v>215</v>
      </c>
      <c r="B45" s="7">
        <v>0</v>
      </c>
    </row>
    <row r="46" spans="1:2" x14ac:dyDescent="0.2">
      <c r="A46" s="10">
        <v>220</v>
      </c>
      <c r="B46" s="7">
        <v>0</v>
      </c>
    </row>
    <row r="47" spans="1:2" x14ac:dyDescent="0.2">
      <c r="A47" s="10">
        <v>225</v>
      </c>
      <c r="B47" s="7">
        <v>1</v>
      </c>
    </row>
    <row r="48" spans="1:2" x14ac:dyDescent="0.2">
      <c r="A48" s="10">
        <v>230</v>
      </c>
      <c r="B48" s="7">
        <v>0</v>
      </c>
    </row>
    <row r="49" spans="1:2" x14ac:dyDescent="0.2">
      <c r="A49" s="10">
        <v>235</v>
      </c>
      <c r="B49" s="7">
        <v>0</v>
      </c>
    </row>
    <row r="50" spans="1:2" x14ac:dyDescent="0.2">
      <c r="A50" s="10">
        <v>240</v>
      </c>
      <c r="B50" s="7">
        <v>0</v>
      </c>
    </row>
    <row r="51" spans="1:2" x14ac:dyDescent="0.2">
      <c r="A51" s="10">
        <v>245</v>
      </c>
      <c r="B51" s="7">
        <v>0</v>
      </c>
    </row>
    <row r="52" spans="1:2" x14ac:dyDescent="0.2">
      <c r="A52" s="10">
        <v>250</v>
      </c>
      <c r="B52" s="7">
        <v>0</v>
      </c>
    </row>
    <row r="53" spans="1:2" ht="13.5" thickBot="1" x14ac:dyDescent="0.25">
      <c r="A53" s="8" t="s">
        <v>35</v>
      </c>
      <c r="B53" s="8">
        <v>0</v>
      </c>
    </row>
  </sheetData>
  <sortState ref="A2:A52">
    <sortCondition ref="A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4"/>
  <sheetViews>
    <sheetView tabSelected="1" topLeftCell="C192" workbookViewId="0">
      <selection activeCell="S52" sqref="S52"/>
    </sheetView>
  </sheetViews>
  <sheetFormatPr defaultRowHeight="12.75" x14ac:dyDescent="0.2"/>
  <cols>
    <col min="1" max="1" width="10.140625" customWidth="1"/>
    <col min="7" max="8" width="12.140625" customWidth="1"/>
  </cols>
  <sheetData>
    <row r="1" spans="1:17" x14ac:dyDescent="0.2">
      <c r="A1" s="1" t="s">
        <v>5</v>
      </c>
    </row>
    <row r="2" spans="1:17" x14ac:dyDescent="0.2">
      <c r="A2" s="4" t="s">
        <v>11</v>
      </c>
      <c r="B2" t="s">
        <v>12</v>
      </c>
      <c r="C2" t="s">
        <v>13</v>
      </c>
      <c r="D2" s="4" t="s">
        <v>19</v>
      </c>
    </row>
    <row r="3" spans="1:17" x14ac:dyDescent="0.2">
      <c r="A3">
        <v>1.2414004116025028</v>
      </c>
      <c r="B3">
        <v>-0.14776282413615702</v>
      </c>
      <c r="C3">
        <v>-5.8513906039193717E-3</v>
      </c>
      <c r="D3">
        <v>0.44244736832033182</v>
      </c>
    </row>
    <row r="5" spans="1:17" x14ac:dyDescent="0.2">
      <c r="A5" t="s">
        <v>10</v>
      </c>
      <c r="B5" s="5">
        <f>SUM(J8:J234)</f>
        <v>0.59254928533394868</v>
      </c>
    </row>
    <row r="7" spans="1:17" x14ac:dyDescent="0.2">
      <c r="A7" t="s">
        <v>0</v>
      </c>
      <c r="B7" t="s">
        <v>1</v>
      </c>
      <c r="C7" t="s">
        <v>2</v>
      </c>
      <c r="D7" t="s">
        <v>3</v>
      </c>
      <c r="E7" t="s">
        <v>4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15</v>
      </c>
      <c r="L7" s="6" t="s">
        <v>14</v>
      </c>
      <c r="M7" s="3" t="s">
        <v>16</v>
      </c>
      <c r="N7" s="3" t="s">
        <v>17</v>
      </c>
      <c r="O7" s="6" t="s">
        <v>18</v>
      </c>
      <c r="P7" s="3"/>
    </row>
    <row r="8" spans="1:17" x14ac:dyDescent="0.2">
      <c r="A8">
        <v>1</v>
      </c>
      <c r="B8">
        <v>0</v>
      </c>
      <c r="C8">
        <v>1</v>
      </c>
      <c r="D8">
        <v>1.4008415920016595</v>
      </c>
      <c r="E8">
        <v>1</v>
      </c>
      <c r="G8">
        <f>LOG(1+D8)</f>
        <v>0.38036350616735792</v>
      </c>
      <c r="H8">
        <f t="shared" ref="H8:H71" si="0">IF(A8=A7,G7,0)</f>
        <v>0</v>
      </c>
      <c r="I8">
        <f>$A$3*H8+$B$3*B8+$C$3*C8+$D$3</f>
        <v>0.43659597771641245</v>
      </c>
      <c r="J8">
        <f>(G8-I8)^2</f>
        <v>3.162090856515227E-3</v>
      </c>
      <c r="K8">
        <f>ABS(G8-I8)</f>
        <v>5.623247154905453E-2</v>
      </c>
      <c r="L8">
        <f>AVERAGE(K8:K234)</f>
        <v>4.0893556063050965E-2</v>
      </c>
      <c r="M8">
        <f>(I8-AVERAGE($G$8:$G$234))^2</f>
        <v>0.49748644470702652</v>
      </c>
      <c r="N8">
        <f>(G8-AVERAGE($G$8:$G$234))^2</f>
        <v>0.57997311783280703</v>
      </c>
      <c r="O8">
        <f>SUM(M8:M234)/SUM(N8:N234)</f>
        <v>0.99148787624399903</v>
      </c>
    </row>
    <row r="9" spans="1:17" x14ac:dyDescent="0.2">
      <c r="A9">
        <v>1</v>
      </c>
      <c r="B9">
        <v>1</v>
      </c>
      <c r="C9">
        <v>0</v>
      </c>
      <c r="D9">
        <v>5.4055166328320512</v>
      </c>
      <c r="E9">
        <v>1</v>
      </c>
      <c r="G9">
        <f t="shared" ref="G9:G72" si="1">LOG(1+D9)</f>
        <v>0.80655416323599716</v>
      </c>
      <c r="H9">
        <f t="shared" si="0"/>
        <v>0.38036350616735792</v>
      </c>
      <c r="I9">
        <f t="shared" ref="I9:I72" si="2">$A$3*H9+$B$3*B9+$C$3*C9+$D$3</f>
        <v>0.766867957298904</v>
      </c>
      <c r="J9">
        <f t="shared" ref="J9:J72" si="3">(G9-I9)^2</f>
        <v>1.574994941681368E-3</v>
      </c>
      <c r="K9">
        <f t="shared" ref="K9:K72" si="4">ABS(G9-I9)</f>
        <v>3.9686205937093155E-2</v>
      </c>
      <c r="M9">
        <f t="shared" ref="M9:M72" si="5">(I9-AVERAGE($G$8:$G$234))^2</f>
        <v>0.14066641073036859</v>
      </c>
      <c r="N9">
        <f t="shared" ref="N9:N72" si="6">(G9-AVERAGE($G$8:$G$234))^2</f>
        <v>0.11247236904908856</v>
      </c>
      <c r="Q9" s="4" t="s">
        <v>33</v>
      </c>
    </row>
    <row r="10" spans="1:17" x14ac:dyDescent="0.2">
      <c r="A10">
        <v>1</v>
      </c>
      <c r="B10">
        <v>2</v>
      </c>
      <c r="C10">
        <v>1</v>
      </c>
      <c r="D10">
        <v>12.714705609339026</v>
      </c>
      <c r="E10">
        <v>1</v>
      </c>
      <c r="G10">
        <f t="shared" si="1"/>
        <v>1.1371864897668866</v>
      </c>
      <c r="H10">
        <f t="shared" si="0"/>
        <v>0.80655416323599716</v>
      </c>
      <c r="I10">
        <f t="shared" si="2"/>
        <v>1.1423269996649776</v>
      </c>
      <c r="J10">
        <f t="shared" si="3"/>
        <v>2.6424842012371604E-5</v>
      </c>
      <c r="K10">
        <f t="shared" si="4"/>
        <v>5.1405098980910058E-3</v>
      </c>
      <c r="M10">
        <f t="shared" si="5"/>
        <v>1.6308038368253263E-7</v>
      </c>
      <c r="N10">
        <f t="shared" si="6"/>
        <v>2.2436116343682291E-5</v>
      </c>
      <c r="Q10">
        <v>0</v>
      </c>
    </row>
    <row r="11" spans="1:17" x14ac:dyDescent="0.2">
      <c r="A11">
        <v>1</v>
      </c>
      <c r="B11">
        <v>3</v>
      </c>
      <c r="C11">
        <v>0</v>
      </c>
      <c r="D11">
        <v>21.032068733109824</v>
      </c>
      <c r="E11">
        <v>0</v>
      </c>
      <c r="G11">
        <f t="shared" si="1"/>
        <v>1.3430552777768534</v>
      </c>
      <c r="H11">
        <f t="shared" si="0"/>
        <v>1.1371864897668866</v>
      </c>
      <c r="I11">
        <f t="shared" si="2"/>
        <v>1.410862672377279</v>
      </c>
      <c r="J11">
        <f t="shared" si="3"/>
        <v>4.5978427624978292E-3</v>
      </c>
      <c r="K11">
        <f t="shared" si="4"/>
        <v>6.7807394600425619E-2</v>
      </c>
      <c r="M11">
        <f t="shared" si="5"/>
        <v>7.2328457261134252E-2</v>
      </c>
      <c r="N11">
        <f t="shared" si="6"/>
        <v>4.0454125767591914E-2</v>
      </c>
      <c r="Q11">
        <v>5</v>
      </c>
    </row>
    <row r="12" spans="1:17" x14ac:dyDescent="0.2">
      <c r="A12">
        <v>2</v>
      </c>
      <c r="B12">
        <v>0</v>
      </c>
      <c r="C12">
        <v>1</v>
      </c>
      <c r="D12">
        <v>1.5091909715859333</v>
      </c>
      <c r="E12">
        <v>0</v>
      </c>
      <c r="G12">
        <f t="shared" si="1"/>
        <v>0.39953371621685752</v>
      </c>
      <c r="H12">
        <f t="shared" si="0"/>
        <v>0</v>
      </c>
      <c r="I12">
        <f t="shared" si="2"/>
        <v>0.43659597771641245</v>
      </c>
      <c r="J12">
        <f t="shared" si="3"/>
        <v>1.3736112274613922E-3</v>
      </c>
      <c r="K12">
        <f t="shared" si="4"/>
        <v>3.7062261499554938E-2</v>
      </c>
      <c r="M12">
        <f t="shared" si="5"/>
        <v>0.49748644470702652</v>
      </c>
      <c r="N12">
        <f t="shared" si="6"/>
        <v>0.55114209743859999</v>
      </c>
      <c r="Q12">
        <v>10</v>
      </c>
    </row>
    <row r="13" spans="1:17" x14ac:dyDescent="0.2">
      <c r="A13">
        <v>3</v>
      </c>
      <c r="B13">
        <v>0</v>
      </c>
      <c r="C13">
        <v>1</v>
      </c>
      <c r="D13">
        <v>1.4988866284454274</v>
      </c>
      <c r="E13">
        <v>1</v>
      </c>
      <c r="G13">
        <f t="shared" si="1"/>
        <v>0.39774655314227914</v>
      </c>
      <c r="H13">
        <f t="shared" si="0"/>
        <v>0</v>
      </c>
      <c r="I13">
        <f t="shared" si="2"/>
        <v>0.43659597771641245</v>
      </c>
      <c r="J13">
        <f t="shared" si="3"/>
        <v>1.5092777897412737E-3</v>
      </c>
      <c r="K13">
        <f t="shared" si="4"/>
        <v>3.8849424574133318E-2</v>
      </c>
      <c r="M13">
        <f t="shared" si="5"/>
        <v>0.49748644470702652</v>
      </c>
      <c r="N13">
        <f t="shared" si="6"/>
        <v>0.55379883341918412</v>
      </c>
      <c r="Q13">
        <v>15</v>
      </c>
    </row>
    <row r="14" spans="1:17" x14ac:dyDescent="0.2">
      <c r="A14">
        <v>3</v>
      </c>
      <c r="B14">
        <v>1</v>
      </c>
      <c r="C14">
        <v>0</v>
      </c>
      <c r="D14">
        <v>4.4817482541344766</v>
      </c>
      <c r="E14">
        <v>0</v>
      </c>
      <c r="G14">
        <f t="shared" si="1"/>
        <v>0.73891908695855102</v>
      </c>
      <c r="H14">
        <f t="shared" si="0"/>
        <v>0.39774655314227914</v>
      </c>
      <c r="I14">
        <f t="shared" si="2"/>
        <v>0.78844727896847688</v>
      </c>
      <c r="J14">
        <f t="shared" si="3"/>
        <v>2.453041803772084E-3</v>
      </c>
      <c r="K14">
        <f t="shared" si="4"/>
        <v>4.9528192009925864E-2</v>
      </c>
      <c r="M14">
        <f t="shared" si="5"/>
        <v>0.12494520380272452</v>
      </c>
      <c r="N14">
        <f t="shared" si="6"/>
        <v>0.1624122889667774</v>
      </c>
      <c r="Q14">
        <v>20</v>
      </c>
    </row>
    <row r="15" spans="1:17" x14ac:dyDescent="0.2">
      <c r="A15">
        <v>4</v>
      </c>
      <c r="B15">
        <v>0</v>
      </c>
      <c r="C15">
        <v>1</v>
      </c>
      <c r="D15">
        <v>1.2599856574642772</v>
      </c>
      <c r="E15">
        <v>1</v>
      </c>
      <c r="G15">
        <f t="shared" si="1"/>
        <v>0.35410568299523892</v>
      </c>
      <c r="H15">
        <f t="shared" si="0"/>
        <v>0</v>
      </c>
      <c r="I15">
        <f t="shared" si="2"/>
        <v>0.43659597771641245</v>
      </c>
      <c r="J15">
        <f t="shared" si="3"/>
        <v>6.8046487231860691E-3</v>
      </c>
      <c r="K15">
        <f t="shared" si="4"/>
        <v>8.2490294721173529E-2</v>
      </c>
      <c r="M15">
        <f t="shared" si="5"/>
        <v>0.49748644470702652</v>
      </c>
      <c r="N15">
        <f t="shared" si="6"/>
        <v>0.62065638895732489</v>
      </c>
      <c r="Q15">
        <v>25</v>
      </c>
    </row>
    <row r="16" spans="1:17" x14ac:dyDescent="0.2">
      <c r="A16">
        <v>4</v>
      </c>
      <c r="B16">
        <v>1</v>
      </c>
      <c r="C16">
        <v>0</v>
      </c>
      <c r="D16">
        <v>4.2870697279708274</v>
      </c>
      <c r="E16">
        <v>0</v>
      </c>
      <c r="G16">
        <f t="shared" si="1"/>
        <v>0.72321503809061838</v>
      </c>
      <c r="H16">
        <f t="shared" si="0"/>
        <v>0.35410568299523892</v>
      </c>
      <c r="I16">
        <f t="shared" si="2"/>
        <v>0.73427148480524984</v>
      </c>
      <c r="J16">
        <f t="shared" si="3"/>
        <v>1.2224501395348487E-4</v>
      </c>
      <c r="K16">
        <f t="shared" si="4"/>
        <v>1.1056446714631463E-2</v>
      </c>
      <c r="M16">
        <f t="shared" si="5"/>
        <v>0.16617989443796882</v>
      </c>
      <c r="N16">
        <f t="shared" si="6"/>
        <v>0.1753164976685361</v>
      </c>
      <c r="Q16">
        <v>30</v>
      </c>
    </row>
    <row r="17" spans="1:17" x14ac:dyDescent="0.2">
      <c r="A17">
        <v>5</v>
      </c>
      <c r="B17">
        <v>0</v>
      </c>
      <c r="C17">
        <v>1</v>
      </c>
      <c r="D17">
        <v>2.1351378541374131</v>
      </c>
      <c r="E17">
        <v>1</v>
      </c>
      <c r="G17">
        <f t="shared" si="1"/>
        <v>0.49625664180945295</v>
      </c>
      <c r="H17">
        <f t="shared" si="0"/>
        <v>0</v>
      </c>
      <c r="I17">
        <f t="shared" si="2"/>
        <v>0.43659597771641245</v>
      </c>
      <c r="J17">
        <f t="shared" si="3"/>
        <v>3.5593948400226114E-3</v>
      </c>
      <c r="K17">
        <f t="shared" si="4"/>
        <v>5.9660664093040494E-2</v>
      </c>
      <c r="M17">
        <f t="shared" si="5"/>
        <v>0.49748644470702652</v>
      </c>
      <c r="N17">
        <f t="shared" si="6"/>
        <v>0.41688526245132373</v>
      </c>
      <c r="Q17">
        <v>35</v>
      </c>
    </row>
    <row r="18" spans="1:17" x14ac:dyDescent="0.2">
      <c r="A18">
        <v>5</v>
      </c>
      <c r="B18">
        <v>1</v>
      </c>
      <c r="C18">
        <v>0</v>
      </c>
      <c r="D18">
        <v>8.1108980920327145</v>
      </c>
      <c r="E18">
        <v>0</v>
      </c>
      <c r="G18">
        <f t="shared" si="1"/>
        <v>0.95956118895870768</v>
      </c>
      <c r="H18">
        <f t="shared" si="0"/>
        <v>0.49625664180945295</v>
      </c>
      <c r="I18">
        <f t="shared" si="2"/>
        <v>0.91073774358690551</v>
      </c>
      <c r="J18">
        <f t="shared" si="3"/>
        <v>2.3837288179733504E-3</v>
      </c>
      <c r="K18">
        <f t="shared" si="4"/>
        <v>4.8823445371802165E-2</v>
      </c>
      <c r="M18">
        <f t="shared" si="5"/>
        <v>5.3446700249220117E-2</v>
      </c>
      <c r="N18">
        <f t="shared" si="6"/>
        <v>3.3255891232752695E-2</v>
      </c>
      <c r="Q18">
        <v>40</v>
      </c>
    </row>
    <row r="19" spans="1:17" x14ac:dyDescent="0.2">
      <c r="A19">
        <v>6</v>
      </c>
      <c r="B19">
        <v>0</v>
      </c>
      <c r="C19">
        <v>1</v>
      </c>
      <c r="D19">
        <v>1.8285158872233875</v>
      </c>
      <c r="E19">
        <v>1</v>
      </c>
      <c r="G19">
        <f t="shared" si="1"/>
        <v>0.45155862243088185</v>
      </c>
      <c r="H19">
        <f t="shared" si="0"/>
        <v>0</v>
      </c>
      <c r="I19">
        <f t="shared" si="2"/>
        <v>0.43659597771641245</v>
      </c>
      <c r="J19">
        <f t="shared" si="3"/>
        <v>2.23880736851439E-4</v>
      </c>
      <c r="K19">
        <f t="shared" si="4"/>
        <v>1.4962644714469397E-2</v>
      </c>
      <c r="M19">
        <f t="shared" si="5"/>
        <v>0.49748644470702652</v>
      </c>
      <c r="N19">
        <f t="shared" si="6"/>
        <v>0.47660320514625215</v>
      </c>
      <c r="Q19">
        <v>45</v>
      </c>
    </row>
    <row r="20" spans="1:17" x14ac:dyDescent="0.2">
      <c r="A20">
        <v>6</v>
      </c>
      <c r="B20">
        <v>1</v>
      </c>
      <c r="C20">
        <v>1</v>
      </c>
      <c r="D20">
        <v>6.4662485536140686</v>
      </c>
      <c r="E20">
        <v>1</v>
      </c>
      <c r="G20">
        <f t="shared" si="1"/>
        <v>0.87310244362219824</v>
      </c>
      <c r="H20">
        <f t="shared" si="0"/>
        <v>0.45155862243088185</v>
      </c>
      <c r="I20">
        <f t="shared" si="2"/>
        <v>0.84939821332861132</v>
      </c>
      <c r="J20">
        <f t="shared" si="3"/>
        <v>5.6189053381140404E-4</v>
      </c>
      <c r="K20">
        <f t="shared" si="4"/>
        <v>2.3704230293586925E-2</v>
      </c>
      <c r="M20">
        <f t="shared" si="5"/>
        <v>8.5570848837448144E-2</v>
      </c>
      <c r="N20">
        <f t="shared" si="6"/>
        <v>7.2264581608677145E-2</v>
      </c>
      <c r="Q20">
        <v>50</v>
      </c>
    </row>
    <row r="21" spans="1:17" x14ac:dyDescent="0.2">
      <c r="A21">
        <v>6</v>
      </c>
      <c r="B21">
        <v>2</v>
      </c>
      <c r="C21">
        <v>1</v>
      </c>
      <c r="D21">
        <v>15.763523533872441</v>
      </c>
      <c r="E21">
        <v>1</v>
      </c>
      <c r="G21">
        <f t="shared" si="1"/>
        <v>1.2243653084758905</v>
      </c>
      <c r="H21">
        <f t="shared" si="0"/>
        <v>0.87310244362219824</v>
      </c>
      <c r="I21">
        <f t="shared" si="2"/>
        <v>1.2249400623278461</v>
      </c>
      <c r="J21">
        <f t="shared" si="3"/>
        <v>3.3034199033780044E-7</v>
      </c>
      <c r="K21">
        <f t="shared" si="4"/>
        <v>5.7475385195560058E-4</v>
      </c>
      <c r="M21">
        <f t="shared" si="5"/>
        <v>6.8918048199117744E-3</v>
      </c>
      <c r="N21">
        <f t="shared" si="6"/>
        <v>6.796706601790806E-3</v>
      </c>
      <c r="Q21">
        <v>55</v>
      </c>
    </row>
    <row r="22" spans="1:17" x14ac:dyDescent="0.2">
      <c r="A22">
        <v>6</v>
      </c>
      <c r="B22">
        <v>3</v>
      </c>
      <c r="C22">
        <v>1</v>
      </c>
      <c r="D22">
        <v>30.421031073748157</v>
      </c>
      <c r="E22">
        <v>1</v>
      </c>
      <c r="G22">
        <f t="shared" si="1"/>
        <v>1.4972204322091145</v>
      </c>
      <c r="H22">
        <f t="shared" si="0"/>
        <v>1.2243653084758905</v>
      </c>
      <c r="I22">
        <f t="shared" si="2"/>
        <v>1.5132351032017373</v>
      </c>
      <c r="J22">
        <f t="shared" si="3"/>
        <v>2.5646968700195321E-4</v>
      </c>
      <c r="K22">
        <f t="shared" si="4"/>
        <v>1.601467099262277E-2</v>
      </c>
      <c r="M22">
        <f t="shared" si="5"/>
        <v>0.137872553563504</v>
      </c>
      <c r="N22">
        <f t="shared" si="6"/>
        <v>0.12623614628005142</v>
      </c>
      <c r="Q22">
        <v>60</v>
      </c>
    </row>
    <row r="23" spans="1:17" x14ac:dyDescent="0.2">
      <c r="A23">
        <v>6</v>
      </c>
      <c r="B23">
        <v>4</v>
      </c>
      <c r="C23">
        <v>0</v>
      </c>
      <c r="D23">
        <v>48.837521588843124</v>
      </c>
      <c r="E23">
        <v>1</v>
      </c>
      <c r="G23">
        <f t="shared" si="1"/>
        <v>1.6975564368001406</v>
      </c>
      <c r="H23">
        <f t="shared" si="0"/>
        <v>1.4972204322091145</v>
      </c>
      <c r="I23">
        <f t="shared" si="2"/>
        <v>1.7100461325797756</v>
      </c>
      <c r="J23">
        <f t="shared" si="3"/>
        <v>1.559925006678321E-4</v>
      </c>
      <c r="K23">
        <f t="shared" si="4"/>
        <v>1.2489695779634991E-2</v>
      </c>
      <c r="M23">
        <f t="shared" si="5"/>
        <v>0.32276370340350191</v>
      </c>
      <c r="N23">
        <f t="shared" si="6"/>
        <v>0.30872832990667359</v>
      </c>
      <c r="Q23">
        <v>65</v>
      </c>
    </row>
    <row r="24" spans="1:17" x14ac:dyDescent="0.2">
      <c r="A24">
        <v>6</v>
      </c>
      <c r="B24">
        <v>5</v>
      </c>
      <c r="C24">
        <v>1</v>
      </c>
      <c r="D24">
        <v>59.533103454137553</v>
      </c>
      <c r="E24">
        <v>1</v>
      </c>
      <c r="G24">
        <f t="shared" si="1"/>
        <v>1.7819929402012662</v>
      </c>
      <c r="H24">
        <f t="shared" si="0"/>
        <v>1.6975564368001406</v>
      </c>
      <c r="I24">
        <f t="shared" si="2"/>
        <v>1.8051291163977998</v>
      </c>
      <c r="J24">
        <f t="shared" si="3"/>
        <v>5.3528264899704934E-4</v>
      </c>
      <c r="K24">
        <f t="shared" si="4"/>
        <v>2.3136176196533631E-2</v>
      </c>
      <c r="M24">
        <f t="shared" si="5"/>
        <v>0.43984213059794169</v>
      </c>
      <c r="N24">
        <f t="shared" si="6"/>
        <v>0.40968931387229696</v>
      </c>
      <c r="Q24">
        <v>70</v>
      </c>
    </row>
    <row r="25" spans="1:17" x14ac:dyDescent="0.2">
      <c r="A25">
        <v>6</v>
      </c>
      <c r="B25">
        <v>6</v>
      </c>
      <c r="C25">
        <v>1</v>
      </c>
      <c r="D25">
        <v>57.125361471424185</v>
      </c>
      <c r="E25">
        <v>1</v>
      </c>
      <c r="G25">
        <f t="shared" si="1"/>
        <v>1.7643656667075889</v>
      </c>
      <c r="H25">
        <f t="shared" si="0"/>
        <v>1.7819929402012662</v>
      </c>
      <c r="I25">
        <f t="shared" si="2"/>
        <v>1.7621858023380763</v>
      </c>
      <c r="J25">
        <f t="shared" si="3"/>
        <v>4.751808669470404E-6</v>
      </c>
      <c r="K25">
        <f t="shared" si="4"/>
        <v>2.179864369512563E-3</v>
      </c>
      <c r="M25">
        <f t="shared" si="5"/>
        <v>0.38472573612437638</v>
      </c>
      <c r="N25">
        <f t="shared" si="6"/>
        <v>0.38743466476771049</v>
      </c>
      <c r="Q25">
        <v>75</v>
      </c>
    </row>
    <row r="26" spans="1:17" x14ac:dyDescent="0.2">
      <c r="A26">
        <v>6</v>
      </c>
      <c r="B26">
        <v>7</v>
      </c>
      <c r="C26">
        <v>0</v>
      </c>
      <c r="D26">
        <v>40.847091145281901</v>
      </c>
      <c r="E26">
        <v>1</v>
      </c>
      <c r="G26">
        <f t="shared" si="1"/>
        <v>1.6216652749109122</v>
      </c>
      <c r="H26">
        <f t="shared" si="0"/>
        <v>1.7643656667075889</v>
      </c>
      <c r="I26">
        <f t="shared" si="2"/>
        <v>1.5983918642353581</v>
      </c>
      <c r="J26">
        <f t="shared" si="3"/>
        <v>5.4165164447299589E-4</v>
      </c>
      <c r="K26">
        <f t="shared" si="4"/>
        <v>2.3273410675554107E-2</v>
      </c>
      <c r="M26">
        <f t="shared" si="5"/>
        <v>0.20836367106108428</v>
      </c>
      <c r="N26">
        <f t="shared" si="6"/>
        <v>0.23015248958292392</v>
      </c>
      <c r="Q26">
        <v>80</v>
      </c>
    </row>
    <row r="27" spans="1:17" x14ac:dyDescent="0.2">
      <c r="A27">
        <v>6</v>
      </c>
      <c r="B27">
        <v>8</v>
      </c>
      <c r="C27">
        <v>1</v>
      </c>
      <c r="D27">
        <v>18.256200104382625</v>
      </c>
      <c r="E27">
        <v>1</v>
      </c>
      <c r="G27">
        <f t="shared" si="1"/>
        <v>1.284570590342256</v>
      </c>
      <c r="H27">
        <f t="shared" si="0"/>
        <v>1.6216652749109122</v>
      </c>
      <c r="I27">
        <f t="shared" si="2"/>
        <v>1.2676293243830488</v>
      </c>
      <c r="J27">
        <f t="shared" si="3"/>
        <v>2.8700649230059257E-4</v>
      </c>
      <c r="K27">
        <f t="shared" si="4"/>
        <v>1.6941265959207197E-2</v>
      </c>
      <c r="M27">
        <f t="shared" si="5"/>
        <v>1.5802037867788034E-2</v>
      </c>
      <c r="N27">
        <f t="shared" si="6"/>
        <v>2.0348287231602282E-2</v>
      </c>
      <c r="Q27">
        <v>85</v>
      </c>
    </row>
    <row r="28" spans="1:17" x14ac:dyDescent="0.2">
      <c r="A28">
        <v>6</v>
      </c>
      <c r="B28">
        <v>9</v>
      </c>
      <c r="C28">
        <v>0</v>
      </c>
      <c r="D28">
        <v>2.992933121688421</v>
      </c>
      <c r="E28">
        <v>0</v>
      </c>
      <c r="G28">
        <f t="shared" si="1"/>
        <v>0.60129203618358995</v>
      </c>
      <c r="H28">
        <f t="shared" si="0"/>
        <v>1.284570590342256</v>
      </c>
      <c r="I28">
        <f t="shared" si="2"/>
        <v>0.70724841067826527</v>
      </c>
      <c r="J28">
        <f t="shared" si="3"/>
        <v>1.1226753296055882E-2</v>
      </c>
      <c r="K28">
        <f t="shared" si="4"/>
        <v>0.10595637449467532</v>
      </c>
      <c r="M28">
        <f t="shared" si="5"/>
        <v>0.18894214425440276</v>
      </c>
      <c r="N28">
        <f t="shared" si="6"/>
        <v>0.29228202019369515</v>
      </c>
      <c r="Q28">
        <v>90</v>
      </c>
    </row>
    <row r="29" spans="1:17" x14ac:dyDescent="0.2">
      <c r="A29">
        <v>7</v>
      </c>
      <c r="B29">
        <v>0</v>
      </c>
      <c r="C29">
        <v>1</v>
      </c>
      <c r="D29">
        <v>1.6798774901622093</v>
      </c>
      <c r="E29">
        <v>1</v>
      </c>
      <c r="G29">
        <f t="shared" si="1"/>
        <v>0.4281149408337715</v>
      </c>
      <c r="H29">
        <f t="shared" si="0"/>
        <v>0</v>
      </c>
      <c r="I29">
        <f t="shared" si="2"/>
        <v>0.43659597771641245</v>
      </c>
      <c r="J29">
        <f t="shared" si="3"/>
        <v>7.192798660471625E-5</v>
      </c>
      <c r="K29">
        <f t="shared" si="4"/>
        <v>8.4810368826409577E-3</v>
      </c>
      <c r="M29">
        <f t="shared" si="5"/>
        <v>0.49748644470702652</v>
      </c>
      <c r="N29">
        <f t="shared" si="6"/>
        <v>0.50952218451610909</v>
      </c>
      <c r="Q29">
        <v>95</v>
      </c>
    </row>
    <row r="30" spans="1:17" x14ac:dyDescent="0.2">
      <c r="A30">
        <v>7</v>
      </c>
      <c r="B30">
        <v>1</v>
      </c>
      <c r="C30">
        <v>1</v>
      </c>
      <c r="D30">
        <v>5.2639600817833179</v>
      </c>
      <c r="E30">
        <v>1</v>
      </c>
      <c r="G30">
        <f t="shared" si="1"/>
        <v>0.79684898143870064</v>
      </c>
      <c r="H30">
        <f t="shared" si="0"/>
        <v>0.4281149408337715</v>
      </c>
      <c r="I30">
        <f t="shared" si="2"/>
        <v>0.82029521734448052</v>
      </c>
      <c r="J30">
        <f t="shared" si="3"/>
        <v>5.4972597814948159E-4</v>
      </c>
      <c r="K30">
        <f t="shared" si="4"/>
        <v>2.3446235905779877E-2</v>
      </c>
      <c r="M30">
        <f t="shared" si="5"/>
        <v>0.10344453834815143</v>
      </c>
      <c r="N30">
        <f t="shared" si="6"/>
        <v>0.11907619391474006</v>
      </c>
      <c r="Q30">
        <v>100</v>
      </c>
    </row>
    <row r="31" spans="1:17" x14ac:dyDescent="0.2">
      <c r="A31">
        <v>7</v>
      </c>
      <c r="B31">
        <v>2</v>
      </c>
      <c r="C31">
        <v>1</v>
      </c>
      <c r="D31">
        <v>11.641719096448275</v>
      </c>
      <c r="E31">
        <v>1</v>
      </c>
      <c r="G31">
        <f t="shared" si="1"/>
        <v>1.1018061359191418</v>
      </c>
      <c r="H31">
        <f t="shared" si="0"/>
        <v>0.79684898143870064</v>
      </c>
      <c r="I31">
        <f t="shared" si="2"/>
        <v>1.1302789829871367</v>
      </c>
      <c r="J31">
        <f t="shared" si="3"/>
        <v>8.1070302015742637E-4</v>
      </c>
      <c r="K31">
        <f t="shared" si="4"/>
        <v>2.8472847067994911E-2</v>
      </c>
      <c r="M31">
        <f t="shared" si="5"/>
        <v>1.3558703394385611E-4</v>
      </c>
      <c r="N31">
        <f t="shared" si="6"/>
        <v>1.6093762262161038E-3</v>
      </c>
      <c r="Q31">
        <v>105</v>
      </c>
    </row>
    <row r="32" spans="1:17" x14ac:dyDescent="0.2">
      <c r="A32">
        <v>7</v>
      </c>
      <c r="B32">
        <v>3</v>
      </c>
      <c r="C32">
        <v>1</v>
      </c>
      <c r="D32">
        <v>21.084038645516443</v>
      </c>
      <c r="E32">
        <v>1</v>
      </c>
      <c r="G32">
        <f t="shared" si="1"/>
        <v>1.3440784984536041</v>
      </c>
      <c r="H32">
        <f t="shared" si="0"/>
        <v>1.1018061359191418</v>
      </c>
      <c r="I32">
        <f t="shared" si="2"/>
        <v>1.3610900959441272</v>
      </c>
      <c r="J32">
        <f t="shared" si="3"/>
        <v>2.8939444917957412E-4</v>
      </c>
      <c r="K32">
        <f t="shared" si="4"/>
        <v>1.7011597490523167E-2</v>
      </c>
      <c r="M32">
        <f t="shared" si="5"/>
        <v>4.8034142505295835E-2</v>
      </c>
      <c r="N32">
        <f t="shared" si="6"/>
        <v>4.0866777816047167E-2</v>
      </c>
      <c r="Q32">
        <v>110</v>
      </c>
    </row>
    <row r="33" spans="1:17" x14ac:dyDescent="0.2">
      <c r="A33">
        <v>7</v>
      </c>
      <c r="B33">
        <v>4</v>
      </c>
      <c r="C33">
        <v>0</v>
      </c>
      <c r="D33">
        <v>30.748338295310504</v>
      </c>
      <c r="E33">
        <v>1</v>
      </c>
      <c r="G33">
        <f t="shared" si="1"/>
        <v>1.5017209992953042</v>
      </c>
      <c r="H33">
        <f t="shared" si="0"/>
        <v>1.3440784984536041</v>
      </c>
      <c r="I33">
        <f t="shared" si="2"/>
        <v>1.5199356729820817</v>
      </c>
      <c r="J33">
        <f t="shared" si="3"/>
        <v>3.3177433751578199E-4</v>
      </c>
      <c r="K33">
        <f t="shared" si="4"/>
        <v>1.8214673686777427E-2</v>
      </c>
      <c r="M33">
        <f t="shared" si="5"/>
        <v>0.1428934542692131</v>
      </c>
      <c r="N33">
        <f t="shared" si="6"/>
        <v>0.12945447973449831</v>
      </c>
      <c r="Q33">
        <v>115</v>
      </c>
    </row>
    <row r="34" spans="1:17" x14ac:dyDescent="0.2">
      <c r="A34">
        <v>7</v>
      </c>
      <c r="B34">
        <v>5</v>
      </c>
      <c r="C34">
        <v>1</v>
      </c>
      <c r="D34">
        <v>36.231406807315487</v>
      </c>
      <c r="E34">
        <v>1</v>
      </c>
      <c r="G34">
        <f t="shared" si="1"/>
        <v>1.5709094465625018</v>
      </c>
      <c r="H34">
        <f t="shared" si="0"/>
        <v>1.5017209992953042</v>
      </c>
      <c r="I34">
        <f t="shared" si="2"/>
        <v>1.5620189236729396</v>
      </c>
      <c r="J34">
        <f t="shared" si="3"/>
        <v>7.9041397249828658E-5</v>
      </c>
      <c r="K34">
        <f t="shared" si="4"/>
        <v>8.890522889562158E-3</v>
      </c>
      <c r="M34">
        <f t="shared" si="5"/>
        <v>0.17648044431936516</v>
      </c>
      <c r="N34">
        <f t="shared" si="6"/>
        <v>0.18402922758799803</v>
      </c>
      <c r="Q34">
        <v>120</v>
      </c>
    </row>
    <row r="35" spans="1:17" x14ac:dyDescent="0.2">
      <c r="A35">
        <v>7</v>
      </c>
      <c r="B35">
        <v>6</v>
      </c>
      <c r="C35">
        <v>1</v>
      </c>
      <c r="D35">
        <v>28.016445726818038</v>
      </c>
      <c r="E35">
        <v>1</v>
      </c>
      <c r="G35">
        <f t="shared" si="1"/>
        <v>1.4626442138989122</v>
      </c>
      <c r="H35">
        <f t="shared" si="0"/>
        <v>1.5709094465625018</v>
      </c>
      <c r="I35">
        <f t="shared" si="2"/>
        <v>1.5001466664524199</v>
      </c>
      <c r="J35">
        <f t="shared" si="3"/>
        <v>1.4064339475280965E-3</v>
      </c>
      <c r="K35">
        <f t="shared" si="4"/>
        <v>3.7502452553507704E-2</v>
      </c>
      <c r="M35">
        <f t="shared" si="5"/>
        <v>0.12832407517174238</v>
      </c>
      <c r="N35">
        <f t="shared" si="6"/>
        <v>0.10286198957637897</v>
      </c>
      <c r="Q35">
        <v>125</v>
      </c>
    </row>
    <row r="36" spans="1:17" x14ac:dyDescent="0.2">
      <c r="A36">
        <v>7</v>
      </c>
      <c r="B36">
        <v>7</v>
      </c>
      <c r="C36">
        <v>0</v>
      </c>
      <c r="D36">
        <v>20.33309982343301</v>
      </c>
      <c r="E36">
        <v>1</v>
      </c>
      <c r="G36">
        <f t="shared" si="1"/>
        <v>1.3290539655478404</v>
      </c>
      <c r="H36">
        <f t="shared" si="0"/>
        <v>1.4626442138989122</v>
      </c>
      <c r="I36">
        <f t="shared" si="2"/>
        <v>1.2238347285293616</v>
      </c>
      <c r="J36">
        <f t="shared" si="3"/>
        <v>1.1071087838750819E-2</v>
      </c>
      <c r="K36">
        <f t="shared" si="4"/>
        <v>0.1052192370184788</v>
      </c>
      <c r="M36">
        <f t="shared" si="5"/>
        <v>6.7095038234134185E-3</v>
      </c>
      <c r="N36">
        <f t="shared" si="6"/>
        <v>3.501793556236469E-2</v>
      </c>
      <c r="Q36">
        <v>130</v>
      </c>
    </row>
    <row r="37" spans="1:17" x14ac:dyDescent="0.2">
      <c r="A37">
        <v>7</v>
      </c>
      <c r="B37">
        <v>8</v>
      </c>
      <c r="C37">
        <v>0</v>
      </c>
      <c r="D37">
        <v>6.7257276095811118</v>
      </c>
      <c r="E37">
        <v>1</v>
      </c>
      <c r="G37">
        <f t="shared" si="1"/>
        <v>0.88793939190855997</v>
      </c>
      <c r="H37">
        <f t="shared" si="0"/>
        <v>1.3290539655478404</v>
      </c>
      <c r="I37">
        <f t="shared" si="2"/>
        <v>0.91023291510410331</v>
      </c>
      <c r="J37">
        <f t="shared" si="3"/>
        <v>4.9700117647022901E-4</v>
      </c>
      <c r="K37">
        <f t="shared" si="4"/>
        <v>2.2293523195543341E-2</v>
      </c>
      <c r="M37">
        <f t="shared" si="5"/>
        <v>5.3680373074659463E-2</v>
      </c>
      <c r="N37">
        <f t="shared" si="6"/>
        <v>6.4507758284933381E-2</v>
      </c>
      <c r="Q37">
        <v>135</v>
      </c>
    </row>
    <row r="38" spans="1:17" x14ac:dyDescent="0.2">
      <c r="A38">
        <v>7</v>
      </c>
      <c r="B38">
        <v>9</v>
      </c>
      <c r="C38">
        <v>1</v>
      </c>
      <c r="D38">
        <v>0.66437443299524457</v>
      </c>
      <c r="E38">
        <v>1</v>
      </c>
      <c r="G38">
        <f t="shared" si="1"/>
        <v>0.22125103583133582</v>
      </c>
      <c r="H38">
        <f t="shared" si="0"/>
        <v>0.88793939190855997</v>
      </c>
      <c r="I38">
        <f t="shared" si="2"/>
        <v>0.20901888708436156</v>
      </c>
      <c r="J38">
        <f t="shared" si="3"/>
        <v>1.4962546296810392E-4</v>
      </c>
      <c r="K38">
        <f t="shared" si="4"/>
        <v>1.2232148746974258E-2</v>
      </c>
      <c r="M38">
        <f t="shared" si="5"/>
        <v>0.87031039649587483</v>
      </c>
      <c r="N38">
        <f t="shared" si="6"/>
        <v>0.84763717410835338</v>
      </c>
      <c r="Q38">
        <v>140</v>
      </c>
    </row>
    <row r="39" spans="1:17" x14ac:dyDescent="0.2">
      <c r="A39">
        <v>8</v>
      </c>
      <c r="B39">
        <v>0</v>
      </c>
      <c r="C39">
        <v>1</v>
      </c>
      <c r="D39">
        <v>2.3399649381547367</v>
      </c>
      <c r="E39">
        <v>1</v>
      </c>
      <c r="G39">
        <f t="shared" si="1"/>
        <v>0.52374190775592144</v>
      </c>
      <c r="H39">
        <f t="shared" si="0"/>
        <v>0</v>
      </c>
      <c r="I39">
        <f t="shared" si="2"/>
        <v>0.43659597771641245</v>
      </c>
      <c r="J39">
        <f t="shared" si="3"/>
        <v>7.594413122450995E-3</v>
      </c>
      <c r="K39">
        <f t="shared" si="4"/>
        <v>8.714593003950899E-2</v>
      </c>
      <c r="M39">
        <f t="shared" si="5"/>
        <v>0.49748644470702652</v>
      </c>
      <c r="N39">
        <f t="shared" si="6"/>
        <v>0.38214806995049816</v>
      </c>
      <c r="Q39">
        <v>145</v>
      </c>
    </row>
    <row r="40" spans="1:17" x14ac:dyDescent="0.2">
      <c r="A40">
        <v>8</v>
      </c>
      <c r="B40">
        <v>1</v>
      </c>
      <c r="C40">
        <v>1</v>
      </c>
      <c r="D40">
        <v>7.0085258160182633</v>
      </c>
      <c r="E40">
        <v>1</v>
      </c>
      <c r="G40">
        <f t="shared" si="1"/>
        <v>0.90355257989313753</v>
      </c>
      <c r="H40">
        <f t="shared" si="0"/>
        <v>0.52374190775592144</v>
      </c>
      <c r="I40">
        <f t="shared" si="2"/>
        <v>0.93900657344193639</v>
      </c>
      <c r="J40">
        <f t="shared" si="3"/>
        <v>1.256985658558271E-3</v>
      </c>
      <c r="K40">
        <f t="shared" si="4"/>
        <v>3.5453993548798857E-2</v>
      </c>
      <c r="M40">
        <f t="shared" si="5"/>
        <v>4.1175144161102684E-2</v>
      </c>
      <c r="N40">
        <f t="shared" si="6"/>
        <v>5.6820537055984985E-2</v>
      </c>
      <c r="Q40">
        <v>150</v>
      </c>
    </row>
    <row r="41" spans="1:17" x14ac:dyDescent="0.2">
      <c r="A41">
        <v>8</v>
      </c>
      <c r="B41">
        <v>2</v>
      </c>
      <c r="C41">
        <v>1</v>
      </c>
      <c r="D41">
        <v>17.03386633814852</v>
      </c>
      <c r="E41">
        <v>1</v>
      </c>
      <c r="G41">
        <f t="shared" si="1"/>
        <v>1.2560888464846462</v>
      </c>
      <c r="H41">
        <f t="shared" si="0"/>
        <v>0.90355257989313753</v>
      </c>
      <c r="I41">
        <f t="shared" si="2"/>
        <v>1.2627408740279424</v>
      </c>
      <c r="J41">
        <f t="shared" si="3"/>
        <v>4.4249470436771152E-5</v>
      </c>
      <c r="K41">
        <f t="shared" si="4"/>
        <v>6.6520275432961906E-3</v>
      </c>
      <c r="M41">
        <f t="shared" si="5"/>
        <v>1.45969182005634E-2</v>
      </c>
      <c r="N41">
        <f t="shared" si="6"/>
        <v>1.3033802248473237E-2</v>
      </c>
      <c r="Q41">
        <v>155</v>
      </c>
    </row>
    <row r="42" spans="1:17" x14ac:dyDescent="0.2">
      <c r="A42">
        <v>8</v>
      </c>
      <c r="B42">
        <v>3</v>
      </c>
      <c r="C42">
        <v>1</v>
      </c>
      <c r="D42">
        <v>30.859966987180716</v>
      </c>
      <c r="E42">
        <v>1</v>
      </c>
      <c r="G42">
        <f t="shared" si="1"/>
        <v>1.5032453214559265</v>
      </c>
      <c r="H42">
        <f t="shared" si="0"/>
        <v>1.2560888464846462</v>
      </c>
      <c r="I42">
        <f t="shared" si="2"/>
        <v>1.552616716343294</v>
      </c>
      <c r="J42">
        <f t="shared" si="3"/>
        <v>2.4375346331243801E-3</v>
      </c>
      <c r="K42">
        <f t="shared" si="4"/>
        <v>4.9371394887367526E-2</v>
      </c>
      <c r="M42">
        <f t="shared" si="5"/>
        <v>0.16866919102713704</v>
      </c>
      <c r="N42">
        <f t="shared" si="6"/>
        <v>0.130553698909119</v>
      </c>
      <c r="Q42">
        <v>160</v>
      </c>
    </row>
    <row r="43" spans="1:17" x14ac:dyDescent="0.2">
      <c r="A43">
        <v>8</v>
      </c>
      <c r="B43">
        <v>4</v>
      </c>
      <c r="C43">
        <v>1</v>
      </c>
      <c r="D43">
        <v>57.795088943577987</v>
      </c>
      <c r="E43">
        <v>1</v>
      </c>
      <c r="G43">
        <f t="shared" si="1"/>
        <v>1.7693410516921519</v>
      </c>
      <c r="H43">
        <f t="shared" si="0"/>
        <v>1.5032453214559265</v>
      </c>
      <c r="I43">
        <f t="shared" si="2"/>
        <v>1.7116740419667082</v>
      </c>
      <c r="J43">
        <f t="shared" si="3"/>
        <v>3.325484010674418E-3</v>
      </c>
      <c r="K43">
        <f t="shared" si="4"/>
        <v>5.7667009725443696E-2</v>
      </c>
      <c r="M43">
        <f t="shared" si="5"/>
        <v>0.32461605890790857</v>
      </c>
      <c r="N43">
        <f t="shared" si="6"/>
        <v>0.39365320135166154</v>
      </c>
      <c r="Q43">
        <v>165</v>
      </c>
    </row>
    <row r="44" spans="1:17" x14ac:dyDescent="0.2">
      <c r="A44">
        <v>8</v>
      </c>
      <c r="B44">
        <v>5</v>
      </c>
      <c r="C44">
        <v>1</v>
      </c>
      <c r="D44">
        <v>73.698060471368507</v>
      </c>
      <c r="E44">
        <v>1</v>
      </c>
      <c r="G44">
        <f t="shared" si="1"/>
        <v>1.8733093255434106</v>
      </c>
      <c r="H44">
        <f t="shared" si="0"/>
        <v>1.7693410516921519</v>
      </c>
      <c r="I44">
        <f t="shared" si="2"/>
        <v>1.89424256687147</v>
      </c>
      <c r="J44">
        <f t="shared" si="3"/>
        <v>4.3820059249877424E-4</v>
      </c>
      <c r="K44">
        <f t="shared" si="4"/>
        <v>2.0933241328059404E-2</v>
      </c>
      <c r="M44">
        <f t="shared" si="5"/>
        <v>0.56598447860770396</v>
      </c>
      <c r="N44">
        <f t="shared" si="6"/>
        <v>0.5349257121163068</v>
      </c>
      <c r="Q44">
        <v>170</v>
      </c>
    </row>
    <row r="45" spans="1:17" x14ac:dyDescent="0.2">
      <c r="A45">
        <v>8</v>
      </c>
      <c r="B45">
        <v>6</v>
      </c>
      <c r="C45">
        <v>1</v>
      </c>
      <c r="D45">
        <v>71.162275807395389</v>
      </c>
      <c r="E45">
        <v>1</v>
      </c>
      <c r="G45">
        <f t="shared" si="1"/>
        <v>1.8583102212496314</v>
      </c>
      <c r="H45">
        <f t="shared" si="0"/>
        <v>1.8733093255434106</v>
      </c>
      <c r="I45">
        <f t="shared" si="2"/>
        <v>1.8755460006878673</v>
      </c>
      <c r="J45">
        <f t="shared" si="3"/>
        <v>2.9707209284351348E-4</v>
      </c>
      <c r="K45">
        <f t="shared" si="4"/>
        <v>1.7235779438235843E-2</v>
      </c>
      <c r="M45">
        <f t="shared" si="5"/>
        <v>0.53820246131321225</v>
      </c>
      <c r="N45">
        <f t="shared" si="6"/>
        <v>0.51321041072013829</v>
      </c>
      <c r="Q45">
        <v>175</v>
      </c>
    </row>
    <row r="46" spans="1:17" x14ac:dyDescent="0.2">
      <c r="A46">
        <v>8</v>
      </c>
      <c r="B46">
        <v>7</v>
      </c>
      <c r="C46">
        <v>0</v>
      </c>
      <c r="D46">
        <v>42.605802479868913</v>
      </c>
      <c r="E46">
        <v>1</v>
      </c>
      <c r="G46">
        <f t="shared" si="1"/>
        <v>1.6395442832437686</v>
      </c>
      <c r="H46">
        <f t="shared" si="0"/>
        <v>1.8583102212496314</v>
      </c>
      <c r="I46">
        <f t="shared" si="2"/>
        <v>1.7150146729116631</v>
      </c>
      <c r="J46">
        <f t="shared" si="3"/>
        <v>5.6957797166238434E-3</v>
      </c>
      <c r="K46">
        <f t="shared" si="4"/>
        <v>7.5470389667894544E-2</v>
      </c>
      <c r="M46">
        <f t="shared" si="5"/>
        <v>0.32843387352705661</v>
      </c>
      <c r="N46">
        <f t="shared" si="6"/>
        <v>0.24762677479243794</v>
      </c>
      <c r="Q46">
        <v>180</v>
      </c>
    </row>
    <row r="47" spans="1:17" x14ac:dyDescent="0.2">
      <c r="A47">
        <v>8</v>
      </c>
      <c r="B47">
        <v>8</v>
      </c>
      <c r="C47">
        <v>1</v>
      </c>
      <c r="D47">
        <v>16.462919828342574</v>
      </c>
      <c r="E47">
        <v>1</v>
      </c>
      <c r="G47">
        <f t="shared" si="1"/>
        <v>1.2421168601782617</v>
      </c>
      <c r="H47">
        <f t="shared" si="0"/>
        <v>1.6395442832437686</v>
      </c>
      <c r="I47">
        <f t="shared" si="2"/>
        <v>1.2898243326865013</v>
      </c>
      <c r="J47">
        <f t="shared" si="3"/>
        <v>2.2760029331244363E-3</v>
      </c>
      <c r="K47">
        <f t="shared" si="4"/>
        <v>4.770747250823959E-2</v>
      </c>
      <c r="M47">
        <f t="shared" si="5"/>
        <v>2.1874754651150095E-2</v>
      </c>
      <c r="N47">
        <f t="shared" si="6"/>
        <v>1.0038776044122911E-2</v>
      </c>
      <c r="Q47">
        <v>185</v>
      </c>
    </row>
    <row r="48" spans="1:17" x14ac:dyDescent="0.2">
      <c r="A48">
        <v>8</v>
      </c>
      <c r="B48">
        <v>9</v>
      </c>
      <c r="C48">
        <v>1</v>
      </c>
      <c r="D48">
        <v>3.6903489305681374</v>
      </c>
      <c r="E48">
        <v>1</v>
      </c>
      <c r="G48">
        <f t="shared" si="1"/>
        <v>0.67120515251965474</v>
      </c>
      <c r="H48">
        <f t="shared" si="0"/>
        <v>1.2421168601782617</v>
      </c>
      <c r="I48">
        <f t="shared" si="2"/>
        <v>0.64869494197470179</v>
      </c>
      <c r="J48">
        <f t="shared" si="3"/>
        <v>5.0670957877811088E-4</v>
      </c>
      <c r="K48">
        <f t="shared" si="4"/>
        <v>2.2510210544952947E-2</v>
      </c>
      <c r="M48">
        <f t="shared" si="5"/>
        <v>0.24327408249610205</v>
      </c>
      <c r="N48">
        <f t="shared" si="6"/>
        <v>0.22157544966642079</v>
      </c>
      <c r="Q48">
        <v>190</v>
      </c>
    </row>
    <row r="49" spans="1:17" x14ac:dyDescent="0.2">
      <c r="A49">
        <v>9</v>
      </c>
      <c r="B49">
        <v>0</v>
      </c>
      <c r="C49">
        <v>1</v>
      </c>
      <c r="D49">
        <v>1.2798403298694683</v>
      </c>
      <c r="E49">
        <v>1</v>
      </c>
      <c r="G49">
        <f t="shared" si="1"/>
        <v>0.35790443196324784</v>
      </c>
      <c r="H49">
        <f t="shared" si="0"/>
        <v>0</v>
      </c>
      <c r="I49">
        <f t="shared" si="2"/>
        <v>0.43659597771641245</v>
      </c>
      <c r="J49">
        <f t="shared" si="3"/>
        <v>6.1923593730224E-3</v>
      </c>
      <c r="K49">
        <f t="shared" si="4"/>
        <v>7.8691545753164616E-2</v>
      </c>
      <c r="M49">
        <f t="shared" si="5"/>
        <v>0.49748644470702652</v>
      </c>
      <c r="N49">
        <f t="shared" si="6"/>
        <v>0.61468537773824528</v>
      </c>
      <c r="Q49">
        <v>195</v>
      </c>
    </row>
    <row r="50" spans="1:17" x14ac:dyDescent="0.2">
      <c r="A50">
        <v>9</v>
      </c>
      <c r="B50">
        <v>1</v>
      </c>
      <c r="C50">
        <v>1</v>
      </c>
      <c r="D50">
        <v>3.47303099595345</v>
      </c>
      <c r="E50">
        <v>0</v>
      </c>
      <c r="G50">
        <f t="shared" si="1"/>
        <v>0.65060190763496506</v>
      </c>
      <c r="H50">
        <f t="shared" si="0"/>
        <v>0.35790443196324784</v>
      </c>
      <c r="I50">
        <f t="shared" si="2"/>
        <v>0.73313586273379128</v>
      </c>
      <c r="J50">
        <f t="shared" si="3"/>
        <v>6.8118537442550618E-3</v>
      </c>
      <c r="K50">
        <f t="shared" si="4"/>
        <v>8.2533955098826217E-2</v>
      </c>
      <c r="M50">
        <f t="shared" si="5"/>
        <v>0.1671070605722238</v>
      </c>
      <c r="N50">
        <f t="shared" si="6"/>
        <v>0.24139658043647327</v>
      </c>
      <c r="Q50">
        <v>200</v>
      </c>
    </row>
    <row r="51" spans="1:17" x14ac:dyDescent="0.2">
      <c r="A51">
        <v>10</v>
      </c>
      <c r="B51">
        <v>0</v>
      </c>
      <c r="C51">
        <v>1</v>
      </c>
      <c r="D51">
        <v>1.3858755774771052</v>
      </c>
      <c r="E51">
        <v>1</v>
      </c>
      <c r="G51">
        <f t="shared" si="1"/>
        <v>0.37764779162934731</v>
      </c>
      <c r="H51">
        <f t="shared" si="0"/>
        <v>0</v>
      </c>
      <c r="I51">
        <f t="shared" si="2"/>
        <v>0.43659597771641245</v>
      </c>
      <c r="J51">
        <f t="shared" si="3"/>
        <v>3.4748886429552608E-3</v>
      </c>
      <c r="K51">
        <f t="shared" si="4"/>
        <v>5.8948186087065146E-2</v>
      </c>
      <c r="M51">
        <f t="shared" si="5"/>
        <v>0.49748644470702652</v>
      </c>
      <c r="N51">
        <f t="shared" si="6"/>
        <v>0.58411685022617321</v>
      </c>
      <c r="Q51">
        <v>205</v>
      </c>
    </row>
    <row r="52" spans="1:17" x14ac:dyDescent="0.2">
      <c r="A52">
        <v>10</v>
      </c>
      <c r="B52">
        <v>1</v>
      </c>
      <c r="C52">
        <v>1</v>
      </c>
      <c r="D52">
        <v>6.1478321733414925</v>
      </c>
      <c r="E52">
        <v>1</v>
      </c>
      <c r="G52">
        <f t="shared" si="1"/>
        <v>0.85417434698870442</v>
      </c>
      <c r="H52">
        <f t="shared" si="0"/>
        <v>0.37764779162934731</v>
      </c>
      <c r="I52">
        <f t="shared" si="2"/>
        <v>0.75764527754970334</v>
      </c>
      <c r="J52">
        <f t="shared" si="3"/>
        <v>9.3178612467594932E-3</v>
      </c>
      <c r="K52">
        <f t="shared" si="4"/>
        <v>9.6529069439001081E-2</v>
      </c>
      <c r="M52">
        <f t="shared" si="5"/>
        <v>0.14766949673680424</v>
      </c>
      <c r="N52">
        <f t="shared" si="6"/>
        <v>8.2799383729717277E-2</v>
      </c>
      <c r="Q52">
        <v>210</v>
      </c>
    </row>
    <row r="53" spans="1:17" x14ac:dyDescent="0.2">
      <c r="A53">
        <v>10</v>
      </c>
      <c r="B53">
        <v>2</v>
      </c>
      <c r="C53">
        <v>1</v>
      </c>
      <c r="D53">
        <v>17.473611257099023</v>
      </c>
      <c r="E53">
        <v>1</v>
      </c>
      <c r="G53">
        <f t="shared" si="1"/>
        <v>1.2665518004607561</v>
      </c>
      <c r="H53">
        <f t="shared" si="0"/>
        <v>0.85417434698870442</v>
      </c>
      <c r="I53">
        <f t="shared" si="2"/>
        <v>1.2014427153761753</v>
      </c>
      <c r="J53">
        <f t="shared" si="3"/>
        <v>4.2391929605511821E-3</v>
      </c>
      <c r="K53">
        <f t="shared" si="4"/>
        <v>6.5109085084580798E-2</v>
      </c>
      <c r="M53">
        <f t="shared" si="5"/>
        <v>3.5425765744044185E-3</v>
      </c>
      <c r="N53">
        <f t="shared" si="6"/>
        <v>1.5532296143239383E-2</v>
      </c>
      <c r="Q53">
        <v>215</v>
      </c>
    </row>
    <row r="54" spans="1:17" x14ac:dyDescent="0.2">
      <c r="A54">
        <v>10</v>
      </c>
      <c r="B54">
        <v>3</v>
      </c>
      <c r="C54">
        <v>0</v>
      </c>
      <c r="D54">
        <v>31.489976175625152</v>
      </c>
      <c r="E54">
        <v>1</v>
      </c>
      <c r="G54">
        <f t="shared" si="1"/>
        <v>1.5117493928839694</v>
      </c>
      <c r="H54">
        <f t="shared" si="0"/>
        <v>1.2665518004607561</v>
      </c>
      <c r="I54">
        <f t="shared" si="2"/>
        <v>1.5714568223197343</v>
      </c>
      <c r="J54">
        <f t="shared" si="3"/>
        <v>3.564977129826845E-3</v>
      </c>
      <c r="K54">
        <f t="shared" si="4"/>
        <v>5.9707429435764903E-2</v>
      </c>
      <c r="M54">
        <f t="shared" si="5"/>
        <v>0.18449916058686022</v>
      </c>
      <c r="N54">
        <f t="shared" si="6"/>
        <v>0.13677143695081173</v>
      </c>
      <c r="Q54">
        <v>220</v>
      </c>
    </row>
    <row r="55" spans="1:17" x14ac:dyDescent="0.2">
      <c r="A55">
        <v>10</v>
      </c>
      <c r="B55">
        <v>4</v>
      </c>
      <c r="C55">
        <v>1</v>
      </c>
      <c r="D55">
        <v>56.078011126552532</v>
      </c>
      <c r="E55">
        <v>1</v>
      </c>
      <c r="G55">
        <f t="shared" si="1"/>
        <v>1.7564688317899817</v>
      </c>
      <c r="H55">
        <f t="shared" si="0"/>
        <v>1.5117493928839694</v>
      </c>
      <c r="I55">
        <f t="shared" si="2"/>
        <v>1.7222309997377776</v>
      </c>
      <c r="J55">
        <f t="shared" si="3"/>
        <v>1.1722291436349344E-3</v>
      </c>
      <c r="K55">
        <f t="shared" si="4"/>
        <v>3.4237832052204098E-2</v>
      </c>
      <c r="M55">
        <f t="shared" si="5"/>
        <v>0.33675718010795519</v>
      </c>
      <c r="N55">
        <f t="shared" si="6"/>
        <v>0.3776663734461968</v>
      </c>
      <c r="Q55">
        <v>225</v>
      </c>
    </row>
    <row r="56" spans="1:17" x14ac:dyDescent="0.2">
      <c r="A56">
        <v>10</v>
      </c>
      <c r="B56">
        <v>5</v>
      </c>
      <c r="C56">
        <v>1</v>
      </c>
      <c r="D56">
        <v>78.702560880225363</v>
      </c>
      <c r="E56">
        <v>1</v>
      </c>
      <c r="G56">
        <f t="shared" si="1"/>
        <v>1.9014722757033033</v>
      </c>
      <c r="H56">
        <f t="shared" si="0"/>
        <v>1.7564688317899817</v>
      </c>
      <c r="I56">
        <f t="shared" si="2"/>
        <v>1.8782629877866781</v>
      </c>
      <c r="J56">
        <f t="shared" si="3"/>
        <v>5.386710455968065E-4</v>
      </c>
      <c r="K56">
        <f t="shared" si="4"/>
        <v>2.3209287916625243E-2</v>
      </c>
      <c r="M56">
        <f t="shared" si="5"/>
        <v>0.54219633087820907</v>
      </c>
      <c r="N56">
        <f t="shared" si="6"/>
        <v>0.57691484770888313</v>
      </c>
      <c r="Q56">
        <v>230</v>
      </c>
    </row>
    <row r="57" spans="1:17" x14ac:dyDescent="0.2">
      <c r="A57">
        <v>10</v>
      </c>
      <c r="B57">
        <v>6</v>
      </c>
      <c r="C57">
        <v>0</v>
      </c>
      <c r="D57">
        <v>86.617493934258206</v>
      </c>
      <c r="E57">
        <v>1</v>
      </c>
      <c r="G57">
        <f t="shared" si="1"/>
        <v>1.9425908271794339</v>
      </c>
      <c r="H57">
        <f t="shared" si="0"/>
        <v>1.9014722757033033</v>
      </c>
      <c r="I57">
        <f t="shared" si="2"/>
        <v>1.9163588892122183</v>
      </c>
      <c r="J57">
        <f t="shared" si="3"/>
        <v>6.8811456951584559E-4</v>
      </c>
      <c r="K57">
        <f t="shared" si="4"/>
        <v>2.6231937967215568E-2</v>
      </c>
      <c r="M57">
        <f t="shared" si="5"/>
        <v>0.59975068699912859</v>
      </c>
      <c r="N57">
        <f t="shared" si="6"/>
        <v>0.64106870118955117</v>
      </c>
      <c r="Q57">
        <v>235</v>
      </c>
    </row>
    <row r="58" spans="1:17" x14ac:dyDescent="0.2">
      <c r="A58">
        <v>10</v>
      </c>
      <c r="B58">
        <v>7</v>
      </c>
      <c r="C58">
        <v>1</v>
      </c>
      <c r="D58">
        <v>53.156455679089014</v>
      </c>
      <c r="E58">
        <v>1</v>
      </c>
      <c r="G58">
        <f t="shared" si="1"/>
        <v>1.7336502337904109</v>
      </c>
      <c r="H58">
        <f t="shared" si="0"/>
        <v>1.9425908271794339</v>
      </c>
      <c r="I58">
        <f t="shared" si="2"/>
        <v>1.8137892611991089</v>
      </c>
      <c r="J58">
        <f t="shared" si="3"/>
        <v>6.4222637140120397E-3</v>
      </c>
      <c r="K58">
        <f t="shared" si="4"/>
        <v>8.0139027408697938E-2</v>
      </c>
      <c r="M58">
        <f t="shared" si="5"/>
        <v>0.45140404780628579</v>
      </c>
      <c r="N58">
        <f t="shared" si="6"/>
        <v>0.35014092093114751</v>
      </c>
      <c r="Q58">
        <v>240</v>
      </c>
    </row>
    <row r="59" spans="1:17" x14ac:dyDescent="0.2">
      <c r="A59">
        <v>10</v>
      </c>
      <c r="B59">
        <v>8</v>
      </c>
      <c r="C59">
        <v>0</v>
      </c>
      <c r="D59">
        <v>21.934954700165257</v>
      </c>
      <c r="E59">
        <v>1</v>
      </c>
      <c r="G59">
        <f t="shared" si="1"/>
        <v>1.3604978866747732</v>
      </c>
      <c r="H59">
        <f t="shared" si="0"/>
        <v>1.7336502337904109</v>
      </c>
      <c r="I59">
        <f t="shared" si="2"/>
        <v>1.4124988890332673</v>
      </c>
      <c r="J59">
        <f t="shared" si="3"/>
        <v>2.7041042462881016E-3</v>
      </c>
      <c r="K59">
        <f t="shared" si="4"/>
        <v>5.2001002358494031E-2</v>
      </c>
      <c r="M59">
        <f t="shared" si="5"/>
        <v>7.3211221060609552E-2</v>
      </c>
      <c r="N59">
        <f t="shared" si="6"/>
        <v>4.7774907844043181E-2</v>
      </c>
      <c r="Q59">
        <v>245</v>
      </c>
    </row>
    <row r="60" spans="1:17" x14ac:dyDescent="0.2">
      <c r="A60">
        <v>10</v>
      </c>
      <c r="B60">
        <v>9</v>
      </c>
      <c r="C60">
        <v>0</v>
      </c>
      <c r="D60">
        <v>5.7734530400711384</v>
      </c>
      <c r="E60">
        <v>0</v>
      </c>
      <c r="G60">
        <f t="shared" si="1"/>
        <v>0.83081012421450506</v>
      </c>
      <c r="H60">
        <f t="shared" si="0"/>
        <v>1.3604978866747732</v>
      </c>
      <c r="I60">
        <f t="shared" si="2"/>
        <v>0.80150458759731724</v>
      </c>
      <c r="J60">
        <f t="shared" si="3"/>
        <v>8.5881447642133625E-4</v>
      </c>
      <c r="K60">
        <f t="shared" si="4"/>
        <v>2.9305536617187822E-2</v>
      </c>
      <c r="M60">
        <f t="shared" si="5"/>
        <v>0.11588480957144148</v>
      </c>
      <c r="N60">
        <f t="shared" si="6"/>
        <v>9.679132572839258E-2</v>
      </c>
      <c r="Q60">
        <v>250</v>
      </c>
    </row>
    <row r="61" spans="1:17" x14ac:dyDescent="0.2">
      <c r="A61">
        <v>11</v>
      </c>
      <c r="B61">
        <v>0</v>
      </c>
      <c r="C61">
        <v>1</v>
      </c>
      <c r="D61">
        <v>1.2161022241934694</v>
      </c>
      <c r="E61">
        <v>1</v>
      </c>
      <c r="G61">
        <f t="shared" si="1"/>
        <v>0.34558978962100906</v>
      </c>
      <c r="H61">
        <f t="shared" si="0"/>
        <v>0</v>
      </c>
      <c r="I61">
        <f t="shared" si="2"/>
        <v>0.43659597771641245</v>
      </c>
      <c r="J61">
        <f t="shared" si="3"/>
        <v>8.2821262716559433E-3</v>
      </c>
      <c r="K61">
        <f t="shared" si="4"/>
        <v>9.1006188095403395E-2</v>
      </c>
      <c r="M61">
        <f t="shared" si="5"/>
        <v>0.49748644470702652</v>
      </c>
      <c r="N61">
        <f t="shared" si="6"/>
        <v>0.63414684879079175</v>
      </c>
    </row>
    <row r="62" spans="1:17" x14ac:dyDescent="0.2">
      <c r="A62">
        <v>11</v>
      </c>
      <c r="B62">
        <v>1</v>
      </c>
      <c r="C62">
        <v>1</v>
      </c>
      <c r="D62">
        <v>4.500313791045393</v>
      </c>
      <c r="E62">
        <v>1</v>
      </c>
      <c r="G62">
        <f t="shared" si="1"/>
        <v>0.74038746655462784</v>
      </c>
      <c r="H62">
        <f t="shared" si="0"/>
        <v>0.34558978962100906</v>
      </c>
      <c r="I62">
        <f t="shared" si="2"/>
        <v>0.7178484606613984</v>
      </c>
      <c r="J62">
        <f t="shared" si="3"/>
        <v>5.0800678665503124E-4</v>
      </c>
      <c r="K62">
        <f t="shared" si="4"/>
        <v>2.2539005893229436E-2</v>
      </c>
      <c r="M62">
        <f t="shared" si="5"/>
        <v>0.17983935701572754</v>
      </c>
      <c r="N62">
        <f t="shared" si="6"/>
        <v>0.16123091916728721</v>
      </c>
    </row>
    <row r="63" spans="1:17" x14ac:dyDescent="0.2">
      <c r="A63">
        <v>11</v>
      </c>
      <c r="B63">
        <v>2</v>
      </c>
      <c r="C63">
        <v>0</v>
      </c>
      <c r="D63">
        <v>11.903560388978065</v>
      </c>
      <c r="E63">
        <v>0</v>
      </c>
      <c r="G63">
        <f t="shared" si="1"/>
        <v>1.1107095586669242</v>
      </c>
      <c r="H63">
        <f t="shared" si="0"/>
        <v>0.74038746655462784</v>
      </c>
      <c r="I63">
        <f t="shared" si="2"/>
        <v>1.0660390257742671</v>
      </c>
      <c r="J63">
        <f t="shared" si="3"/>
        <v>1.9954565089139601E-3</v>
      </c>
      <c r="K63">
        <f t="shared" si="4"/>
        <v>4.46705328926571E-2</v>
      </c>
      <c r="M63">
        <f t="shared" si="5"/>
        <v>5.7584029718002186E-3</v>
      </c>
      <c r="N63">
        <f t="shared" si="6"/>
        <v>9.7428937899585915E-4</v>
      </c>
    </row>
    <row r="64" spans="1:17" x14ac:dyDescent="0.2">
      <c r="A64">
        <v>12</v>
      </c>
      <c r="B64">
        <v>0</v>
      </c>
      <c r="C64">
        <v>1</v>
      </c>
      <c r="D64">
        <v>1.8836463856547292</v>
      </c>
      <c r="E64">
        <v>1</v>
      </c>
      <c r="G64">
        <f t="shared" si="1"/>
        <v>0.45994200286618137</v>
      </c>
      <c r="H64">
        <f t="shared" si="0"/>
        <v>0</v>
      </c>
      <c r="I64">
        <f t="shared" si="2"/>
        <v>0.43659597771641245</v>
      </c>
      <c r="J64">
        <f t="shared" si="3"/>
        <v>5.4503689029364256E-4</v>
      </c>
      <c r="K64">
        <f t="shared" si="4"/>
        <v>2.3346025149768912E-2</v>
      </c>
      <c r="M64">
        <f t="shared" si="5"/>
        <v>0.49748644470702652</v>
      </c>
      <c r="N64">
        <f t="shared" si="6"/>
        <v>0.46509830897235993</v>
      </c>
    </row>
    <row r="65" spans="1:14" x14ac:dyDescent="0.2">
      <c r="A65">
        <v>12</v>
      </c>
      <c r="B65">
        <v>1</v>
      </c>
      <c r="C65">
        <v>1</v>
      </c>
      <c r="D65">
        <v>4.8092348806071739</v>
      </c>
      <c r="E65">
        <v>1</v>
      </c>
      <c r="G65">
        <f t="shared" si="1"/>
        <v>0.76411893634701178</v>
      </c>
      <c r="H65">
        <f t="shared" si="0"/>
        <v>0.45994200286618137</v>
      </c>
      <c r="I65">
        <f t="shared" si="2"/>
        <v>0.85980534525161245</v>
      </c>
      <c r="J65">
        <f t="shared" si="3"/>
        <v>9.1558888490584425E-3</v>
      </c>
      <c r="K65">
        <f t="shared" si="4"/>
        <v>9.5686408904600673E-2</v>
      </c>
      <c r="M65">
        <f t="shared" si="5"/>
        <v>7.9590465653777143E-2</v>
      </c>
      <c r="N65">
        <f t="shared" si="6"/>
        <v>0.14273603710871083</v>
      </c>
    </row>
    <row r="66" spans="1:14" x14ac:dyDescent="0.2">
      <c r="A66">
        <v>12</v>
      </c>
      <c r="B66">
        <v>2</v>
      </c>
      <c r="C66">
        <v>1</v>
      </c>
      <c r="D66">
        <v>10.790903541981217</v>
      </c>
      <c r="E66">
        <v>1</v>
      </c>
      <c r="G66">
        <f t="shared" si="1"/>
        <v>1.0715470865421808</v>
      </c>
      <c r="H66">
        <f t="shared" si="0"/>
        <v>0.76411893634701178</v>
      </c>
      <c r="I66">
        <f t="shared" si="2"/>
        <v>1.0896478915385455</v>
      </c>
      <c r="J66">
        <f t="shared" si="3"/>
        <v>3.2763914151642066E-4</v>
      </c>
      <c r="K66">
        <f t="shared" si="4"/>
        <v>1.8100804996364683E-2</v>
      </c>
      <c r="M66">
        <f t="shared" si="5"/>
        <v>2.7327044812200155E-3</v>
      </c>
      <c r="N66">
        <f t="shared" si="6"/>
        <v>4.9527927768697796E-3</v>
      </c>
    </row>
    <row r="67" spans="1:14" x14ac:dyDescent="0.2">
      <c r="A67">
        <v>12</v>
      </c>
      <c r="B67">
        <v>3</v>
      </c>
      <c r="C67">
        <v>1</v>
      </c>
      <c r="D67">
        <v>16.09837362409473</v>
      </c>
      <c r="E67">
        <v>1</v>
      </c>
      <c r="G67">
        <f t="shared" si="1"/>
        <v>1.2329548028089654</v>
      </c>
      <c r="H67">
        <f t="shared" si="0"/>
        <v>1.0715470865421808</v>
      </c>
      <c r="I67">
        <f t="shared" si="2"/>
        <v>1.3235264995928673</v>
      </c>
      <c r="J67">
        <f t="shared" si="3"/>
        <v>8.2032322583150599E-3</v>
      </c>
      <c r="K67">
        <f t="shared" si="4"/>
        <v>9.0571696783901867E-2</v>
      </c>
      <c r="M67">
        <f t="shared" si="5"/>
        <v>3.2979770212037775E-2</v>
      </c>
      <c r="N67">
        <f t="shared" si="6"/>
        <v>8.2867586194080058E-3</v>
      </c>
    </row>
    <row r="68" spans="1:14" x14ac:dyDescent="0.2">
      <c r="A68">
        <v>12</v>
      </c>
      <c r="B68">
        <v>4</v>
      </c>
      <c r="C68">
        <v>0</v>
      </c>
      <c r="D68">
        <v>21.294096368998495</v>
      </c>
      <c r="E68">
        <v>0</v>
      </c>
      <c r="G68">
        <f t="shared" si="1"/>
        <v>1.3481898740881464</v>
      </c>
      <c r="H68">
        <f t="shared" si="0"/>
        <v>1.2329548028089654</v>
      </c>
      <c r="I68">
        <f t="shared" si="2"/>
        <v>1.381986671470036</v>
      </c>
      <c r="J68">
        <f t="shared" si="3"/>
        <v>1.1422235132724974E-3</v>
      </c>
      <c r="K68">
        <f t="shared" si="4"/>
        <v>3.3796797381889565E-2</v>
      </c>
      <c r="M68">
        <f t="shared" si="5"/>
        <v>5.7630485918285734E-2</v>
      </c>
      <c r="N68">
        <f t="shared" si="6"/>
        <v>4.2545954229462467E-2</v>
      </c>
    </row>
    <row r="69" spans="1:14" x14ac:dyDescent="0.2">
      <c r="A69">
        <v>13</v>
      </c>
      <c r="B69">
        <v>0</v>
      </c>
      <c r="C69">
        <v>1</v>
      </c>
      <c r="D69">
        <v>2.0812607521004005</v>
      </c>
      <c r="E69">
        <v>1</v>
      </c>
      <c r="G69">
        <f t="shared" si="1"/>
        <v>0.48872845210032367</v>
      </c>
      <c r="H69">
        <f t="shared" si="0"/>
        <v>0</v>
      </c>
      <c r="I69">
        <f t="shared" si="2"/>
        <v>0.43659597771641245</v>
      </c>
      <c r="J69">
        <f t="shared" si="3"/>
        <v>2.7177948853891595E-3</v>
      </c>
      <c r="K69">
        <f t="shared" si="4"/>
        <v>5.213247438391122E-2</v>
      </c>
      <c r="M69">
        <f t="shared" si="5"/>
        <v>0.49748644470702652</v>
      </c>
      <c r="N69">
        <f t="shared" si="6"/>
        <v>0.4266633362807159</v>
      </c>
    </row>
    <row r="70" spans="1:14" x14ac:dyDescent="0.2">
      <c r="A70">
        <v>13</v>
      </c>
      <c r="B70">
        <v>1</v>
      </c>
      <c r="C70">
        <v>0</v>
      </c>
      <c r="D70">
        <v>6.5371339713576271</v>
      </c>
      <c r="E70">
        <v>0</v>
      </c>
      <c r="G70">
        <f t="shared" si="1"/>
        <v>0.87720623485574234</v>
      </c>
      <c r="H70">
        <f t="shared" si="0"/>
        <v>0.48872845210032367</v>
      </c>
      <c r="I70">
        <f t="shared" si="2"/>
        <v>0.90139224578337063</v>
      </c>
      <c r="J70">
        <f t="shared" si="3"/>
        <v>5.849631245913549E-4</v>
      </c>
      <c r="K70">
        <f t="shared" si="4"/>
        <v>2.4186010927628288E-2</v>
      </c>
      <c r="M70">
        <f t="shared" si="5"/>
        <v>5.7855124321976127E-2</v>
      </c>
      <c r="N70">
        <f t="shared" si="6"/>
        <v>7.0075054450732893E-2</v>
      </c>
    </row>
    <row r="71" spans="1:14" x14ac:dyDescent="0.2">
      <c r="A71">
        <v>14</v>
      </c>
      <c r="B71">
        <v>0</v>
      </c>
      <c r="C71">
        <v>1</v>
      </c>
      <c r="D71">
        <v>1.8680662026102399</v>
      </c>
      <c r="E71">
        <v>1</v>
      </c>
      <c r="G71">
        <f t="shared" si="1"/>
        <v>0.45758917178533098</v>
      </c>
      <c r="H71">
        <f t="shared" si="0"/>
        <v>0</v>
      </c>
      <c r="I71">
        <f t="shared" si="2"/>
        <v>0.43659597771641245</v>
      </c>
      <c r="J71">
        <f t="shared" si="3"/>
        <v>4.4071419721527616E-4</v>
      </c>
      <c r="K71">
        <f t="shared" si="4"/>
        <v>2.099319406891853E-2</v>
      </c>
      <c r="M71">
        <f t="shared" si="5"/>
        <v>0.49748644470702652</v>
      </c>
      <c r="N71">
        <f t="shared" si="6"/>
        <v>0.46831301774806178</v>
      </c>
    </row>
    <row r="72" spans="1:14" x14ac:dyDescent="0.2">
      <c r="A72">
        <v>14</v>
      </c>
      <c r="B72">
        <v>1</v>
      </c>
      <c r="C72">
        <v>1</v>
      </c>
      <c r="D72">
        <v>6.9290626629202112</v>
      </c>
      <c r="E72">
        <v>0</v>
      </c>
      <c r="G72">
        <f t="shared" si="1"/>
        <v>0.89922185006891997</v>
      </c>
      <c r="H72">
        <f t="shared" ref="H72:H135" si="7">IF(A72=A71,G71,0)</f>
        <v>0.45758917178533098</v>
      </c>
      <c r="I72">
        <f t="shared" si="2"/>
        <v>0.8568845397794137</v>
      </c>
      <c r="J72">
        <f t="shared" si="3"/>
        <v>1.7924478425499334E-3</v>
      </c>
      <c r="K72">
        <f t="shared" si="4"/>
        <v>4.2337310289506269E-2</v>
      </c>
      <c r="M72">
        <f t="shared" si="5"/>
        <v>8.1247019316683711E-2</v>
      </c>
      <c r="N72">
        <f t="shared" si="6"/>
        <v>5.8903929503088308E-2</v>
      </c>
    </row>
    <row r="73" spans="1:14" x14ac:dyDescent="0.2">
      <c r="A73">
        <v>15</v>
      </c>
      <c r="B73">
        <v>0</v>
      </c>
      <c r="C73">
        <v>1</v>
      </c>
      <c r="D73">
        <v>1.0763992316716586</v>
      </c>
      <c r="E73">
        <v>1</v>
      </c>
      <c r="G73">
        <f t="shared" ref="G73:G136" si="8">LOG(1+D73)</f>
        <v>0.31731085950520277</v>
      </c>
      <c r="H73">
        <f t="shared" si="7"/>
        <v>0</v>
      </c>
      <c r="I73">
        <f t="shared" ref="I73:I136" si="9">$A$3*H73+$B$3*B73+$C$3*C73+$D$3</f>
        <v>0.43659597771641245</v>
      </c>
      <c r="J73">
        <f t="shared" ref="J73:J136" si="10">(G73-I73)^2</f>
        <v>1.4228939426662267E-2</v>
      </c>
      <c r="K73">
        <f t="shared" ref="K73:K136" si="11">ABS(G73-I73)</f>
        <v>0.11928511821120968</v>
      </c>
      <c r="M73">
        <f t="shared" ref="M73:M136" si="12">(I73-AVERAGE($G$8:$G$234))^2</f>
        <v>0.49748644470702652</v>
      </c>
      <c r="N73">
        <f t="shared" ref="N73:N136" si="13">(G73-AVERAGE($G$8:$G$234))^2</f>
        <v>0.6799854585655003</v>
      </c>
    </row>
    <row r="74" spans="1:14" x14ac:dyDescent="0.2">
      <c r="A74">
        <v>15</v>
      </c>
      <c r="B74">
        <v>1</v>
      </c>
      <c r="C74">
        <v>0</v>
      </c>
      <c r="D74">
        <v>3.643871047037905</v>
      </c>
      <c r="E74">
        <v>0</v>
      </c>
      <c r="G74">
        <f t="shared" si="8"/>
        <v>0.66688015156235425</v>
      </c>
      <c r="H74">
        <f t="shared" si="7"/>
        <v>0.31731085950520277</v>
      </c>
      <c r="I74">
        <f t="shared" si="9"/>
        <v>0.68859437577987748</v>
      </c>
      <c r="J74">
        <f t="shared" si="10"/>
        <v>4.7150753336887215E-4</v>
      </c>
      <c r="K74">
        <f t="shared" si="11"/>
        <v>2.1714224217523226E-2</v>
      </c>
      <c r="M74">
        <f t="shared" si="12"/>
        <v>0.20550699344035553</v>
      </c>
      <c r="N74">
        <f t="shared" si="13"/>
        <v>0.22566586703088046</v>
      </c>
    </row>
    <row r="75" spans="1:14" x14ac:dyDescent="0.2">
      <c r="A75">
        <v>16</v>
      </c>
      <c r="B75">
        <v>0</v>
      </c>
      <c r="C75">
        <v>1</v>
      </c>
      <c r="D75">
        <v>1.680887538786382</v>
      </c>
      <c r="E75">
        <v>1</v>
      </c>
      <c r="G75">
        <f t="shared" si="8"/>
        <v>0.42827859603848728</v>
      </c>
      <c r="H75">
        <f t="shared" si="7"/>
        <v>0</v>
      </c>
      <c r="I75">
        <f t="shared" si="9"/>
        <v>0.43659597771641245</v>
      </c>
      <c r="J75">
        <f t="shared" si="10"/>
        <v>6.9178837976285361E-5</v>
      </c>
      <c r="K75">
        <f t="shared" si="11"/>
        <v>8.317381677925173E-3</v>
      </c>
      <c r="M75">
        <f t="shared" si="12"/>
        <v>0.49748644470702652</v>
      </c>
      <c r="N75">
        <f t="shared" si="13"/>
        <v>0.50928857443619568</v>
      </c>
    </row>
    <row r="76" spans="1:14" x14ac:dyDescent="0.2">
      <c r="A76">
        <v>16</v>
      </c>
      <c r="B76">
        <v>1</v>
      </c>
      <c r="C76">
        <v>0</v>
      </c>
      <c r="D76">
        <v>6.7926946957050127</v>
      </c>
      <c r="E76">
        <v>0</v>
      </c>
      <c r="G76">
        <f t="shared" si="8"/>
        <v>0.89168766166611169</v>
      </c>
      <c r="H76">
        <f t="shared" si="7"/>
        <v>0.42827859603848728</v>
      </c>
      <c r="I76">
        <f t="shared" si="9"/>
        <v>0.82634976958689488</v>
      </c>
      <c r="J76">
        <f t="shared" si="10"/>
        <v>4.2690401413553822E-3</v>
      </c>
      <c r="K76">
        <f t="shared" si="11"/>
        <v>6.5337892079216808E-2</v>
      </c>
      <c r="M76">
        <f t="shared" si="12"/>
        <v>9.958656949682651E-2</v>
      </c>
      <c r="N76">
        <f t="shared" si="13"/>
        <v>6.2617808400878758E-2</v>
      </c>
    </row>
    <row r="77" spans="1:14" x14ac:dyDescent="0.2">
      <c r="A77">
        <v>17</v>
      </c>
      <c r="B77">
        <v>0</v>
      </c>
      <c r="C77">
        <v>1</v>
      </c>
      <c r="D77">
        <v>2.4369583564336263</v>
      </c>
      <c r="E77">
        <v>1</v>
      </c>
      <c r="G77">
        <f t="shared" si="8"/>
        <v>0.53617427008291974</v>
      </c>
      <c r="H77">
        <f t="shared" si="7"/>
        <v>0</v>
      </c>
      <c r="I77">
        <f t="shared" si="9"/>
        <v>0.43659597771641245</v>
      </c>
      <c r="J77">
        <f t="shared" si="10"/>
        <v>9.9158363106296027E-3</v>
      </c>
      <c r="K77">
        <f t="shared" si="11"/>
        <v>9.9578292366507282E-2</v>
      </c>
      <c r="M77">
        <f t="shared" si="12"/>
        <v>0.49748644470702652</v>
      </c>
      <c r="N77">
        <f t="shared" si="13"/>
        <v>0.36693172677269048</v>
      </c>
    </row>
    <row r="78" spans="1:14" x14ac:dyDescent="0.2">
      <c r="A78">
        <v>17</v>
      </c>
      <c r="B78">
        <v>1</v>
      </c>
      <c r="C78">
        <v>0</v>
      </c>
      <c r="D78">
        <v>7.3102248787697981</v>
      </c>
      <c r="E78">
        <v>0</v>
      </c>
      <c r="G78">
        <f t="shared" si="8"/>
        <v>0.91961277616526571</v>
      </c>
      <c r="H78">
        <f t="shared" si="7"/>
        <v>0.53617427008291974</v>
      </c>
      <c r="I78">
        <f t="shared" si="9"/>
        <v>0.96029150375578287</v>
      </c>
      <c r="J78">
        <f t="shared" si="10"/>
        <v>1.6547588783835021E-3</v>
      </c>
      <c r="K78">
        <f t="shared" si="11"/>
        <v>4.0678727590517161E-2</v>
      </c>
      <c r="M78">
        <f t="shared" si="12"/>
        <v>3.299006128968919E-2</v>
      </c>
      <c r="N78">
        <f t="shared" si="13"/>
        <v>4.9421910114003056E-2</v>
      </c>
    </row>
    <row r="79" spans="1:14" x14ac:dyDescent="0.2">
      <c r="A79">
        <v>18</v>
      </c>
      <c r="B79">
        <v>0</v>
      </c>
      <c r="C79">
        <v>1</v>
      </c>
      <c r="D79">
        <v>1.6745119077063575</v>
      </c>
      <c r="E79">
        <v>1</v>
      </c>
      <c r="G79">
        <f t="shared" si="8"/>
        <v>0.42724453584092581</v>
      </c>
      <c r="H79">
        <f t="shared" si="7"/>
        <v>0</v>
      </c>
      <c r="I79">
        <f t="shared" si="9"/>
        <v>0.43659597771641245</v>
      </c>
      <c r="J79">
        <f t="shared" si="10"/>
        <v>8.7449465150605149E-5</v>
      </c>
      <c r="K79">
        <f t="shared" si="11"/>
        <v>9.3514418754866435E-3</v>
      </c>
      <c r="M79">
        <f t="shared" si="12"/>
        <v>0.49748644470702652</v>
      </c>
      <c r="N79">
        <f t="shared" si="13"/>
        <v>0.51076554660988271</v>
      </c>
    </row>
    <row r="80" spans="1:14" x14ac:dyDescent="0.2">
      <c r="A80">
        <v>18</v>
      </c>
      <c r="B80">
        <v>1</v>
      </c>
      <c r="C80">
        <v>1</v>
      </c>
      <c r="D80">
        <v>5.6574145504629971</v>
      </c>
      <c r="E80">
        <v>1</v>
      </c>
      <c r="G80">
        <f t="shared" si="8"/>
        <v>0.82330560087131532</v>
      </c>
      <c r="H80">
        <f t="shared" si="7"/>
        <v>0.42724453584092581</v>
      </c>
      <c r="I80">
        <f t="shared" si="9"/>
        <v>0.81921469622810095</v>
      </c>
      <c r="J80">
        <f t="shared" si="10"/>
        <v>1.6735500799872947E-5</v>
      </c>
      <c r="K80">
        <f t="shared" si="11"/>
        <v>4.090904643214377E-3</v>
      </c>
      <c r="M80">
        <f t="shared" si="12"/>
        <v>0.1041407574576466</v>
      </c>
      <c r="N80">
        <f t="shared" si="13"/>
        <v>0.10151715379104255</v>
      </c>
    </row>
    <row r="81" spans="1:14" x14ac:dyDescent="0.2">
      <c r="A81">
        <v>18</v>
      </c>
      <c r="B81">
        <v>2</v>
      </c>
      <c r="C81">
        <v>1</v>
      </c>
      <c r="D81">
        <v>15.314451413095327</v>
      </c>
      <c r="E81">
        <v>1</v>
      </c>
      <c r="G81">
        <f t="shared" si="8"/>
        <v>1.2125724748587299</v>
      </c>
      <c r="H81">
        <f t="shared" si="7"/>
        <v>0.82330560087131532</v>
      </c>
      <c r="I81">
        <f t="shared" si="9"/>
        <v>1.1631222412403952</v>
      </c>
      <c r="J81">
        <f t="shared" si="10"/>
        <v>2.4453256049078763E-3</v>
      </c>
      <c r="K81">
        <f t="shared" si="11"/>
        <v>4.9450233618334671E-2</v>
      </c>
      <c r="M81">
        <f t="shared" si="12"/>
        <v>4.4940072567702073E-4</v>
      </c>
      <c r="N81">
        <f t="shared" si="13"/>
        <v>4.9913246243571685E-3</v>
      </c>
    </row>
    <row r="82" spans="1:14" x14ac:dyDescent="0.2">
      <c r="A82">
        <v>18</v>
      </c>
      <c r="B82">
        <v>3</v>
      </c>
      <c r="C82">
        <v>1</v>
      </c>
      <c r="D82">
        <v>35.347137847144126</v>
      </c>
      <c r="E82">
        <v>1</v>
      </c>
      <c r="G82">
        <f t="shared" si="8"/>
        <v>1.5604702180525247</v>
      </c>
      <c r="H82">
        <f t="shared" si="7"/>
        <v>1.2125724748587299</v>
      </c>
      <c r="I82">
        <f t="shared" si="9"/>
        <v>1.498595474695434</v>
      </c>
      <c r="J82">
        <f t="shared" si="10"/>
        <v>3.8284838655058464E-3</v>
      </c>
      <c r="K82">
        <f t="shared" si="11"/>
        <v>6.1874743357090756E-2</v>
      </c>
      <c r="M82">
        <f t="shared" si="12"/>
        <v>0.12721513469027182</v>
      </c>
      <c r="N82">
        <f t="shared" si="13"/>
        <v>0.17518163349119853</v>
      </c>
    </row>
    <row r="83" spans="1:14" x14ac:dyDescent="0.2">
      <c r="A83">
        <v>18</v>
      </c>
      <c r="B83">
        <v>4</v>
      </c>
      <c r="C83">
        <v>1</v>
      </c>
      <c r="D83">
        <v>64.31944825284441</v>
      </c>
      <c r="E83">
        <v>1</v>
      </c>
      <c r="G83">
        <f t="shared" si="8"/>
        <v>1.8150425076360159</v>
      </c>
      <c r="H83">
        <f t="shared" si="7"/>
        <v>1.5604702180525247</v>
      </c>
      <c r="I83">
        <f t="shared" si="9"/>
        <v>1.7827130521556356</v>
      </c>
      <c r="J83">
        <f t="shared" si="10"/>
        <v>1.0451936916578953E-3</v>
      </c>
      <c r="K83">
        <f t="shared" si="11"/>
        <v>3.2329455480380354E-2</v>
      </c>
      <c r="M83">
        <f t="shared" si="12"/>
        <v>0.41061167622336886</v>
      </c>
      <c r="N83">
        <f t="shared" si="13"/>
        <v>0.45308964600882667</v>
      </c>
    </row>
    <row r="84" spans="1:14" x14ac:dyDescent="0.2">
      <c r="A84">
        <v>18</v>
      </c>
      <c r="B84">
        <v>5</v>
      </c>
      <c r="C84">
        <v>0</v>
      </c>
      <c r="D84">
        <v>86.529520264466214</v>
      </c>
      <c r="E84">
        <v>1</v>
      </c>
      <c r="G84">
        <f t="shared" si="8"/>
        <v>1.9421545481742646</v>
      </c>
      <c r="H84">
        <f t="shared" si="7"/>
        <v>1.8150425076360159</v>
      </c>
      <c r="I84">
        <f t="shared" si="9"/>
        <v>1.9568277636949361</v>
      </c>
      <c r="J84">
        <f t="shared" si="10"/>
        <v>2.1530325371607405E-4</v>
      </c>
      <c r="K84">
        <f t="shared" si="11"/>
        <v>1.4673215520671468E-2</v>
      </c>
      <c r="M84">
        <f t="shared" si="12"/>
        <v>0.66406950083145</v>
      </c>
      <c r="N84">
        <f t="shared" si="13"/>
        <v>0.64037026254888563</v>
      </c>
    </row>
    <row r="85" spans="1:14" x14ac:dyDescent="0.2">
      <c r="A85">
        <v>18</v>
      </c>
      <c r="B85">
        <v>6</v>
      </c>
      <c r="C85">
        <v>1</v>
      </c>
      <c r="D85">
        <v>92.192789409563105</v>
      </c>
      <c r="E85">
        <v>1</v>
      </c>
      <c r="G85">
        <f t="shared" si="8"/>
        <v>1.9693823110580355</v>
      </c>
      <c r="H85">
        <f t="shared" si="7"/>
        <v>1.9421545481742646</v>
      </c>
      <c r="I85">
        <f t="shared" si="9"/>
        <v>1.9610104883986754</v>
      </c>
      <c r="J85">
        <f t="shared" si="10"/>
        <v>7.0087414639775133E-5</v>
      </c>
      <c r="K85">
        <f t="shared" si="11"/>
        <v>8.3718226593600953E-3</v>
      </c>
      <c r="M85">
        <f t="shared" si="12"/>
        <v>0.670904039188438</v>
      </c>
      <c r="N85">
        <f t="shared" si="13"/>
        <v>0.6846886341885654</v>
      </c>
    </row>
    <row r="86" spans="1:14" x14ac:dyDescent="0.2">
      <c r="A86">
        <v>18</v>
      </c>
      <c r="B86">
        <v>7</v>
      </c>
      <c r="C86">
        <v>1</v>
      </c>
      <c r="D86">
        <v>64.430614009379852</v>
      </c>
      <c r="E86">
        <v>1</v>
      </c>
      <c r="G86">
        <f t="shared" si="8"/>
        <v>1.8157809957933086</v>
      </c>
      <c r="H86">
        <f t="shared" si="7"/>
        <v>1.9693823110580355</v>
      </c>
      <c r="I86">
        <f t="shared" si="9"/>
        <v>1.8470482203134466</v>
      </c>
      <c r="J86">
        <f t="shared" si="10"/>
        <v>9.7763932919271712E-4</v>
      </c>
      <c r="K86">
        <f t="shared" si="11"/>
        <v>3.1267224520137971E-2</v>
      </c>
      <c r="M86">
        <f t="shared" si="12"/>
        <v>0.49720134004616917</v>
      </c>
      <c r="N86">
        <f t="shared" si="13"/>
        <v>0.4540843726957936</v>
      </c>
    </row>
    <row r="87" spans="1:14" x14ac:dyDescent="0.2">
      <c r="A87">
        <v>18</v>
      </c>
      <c r="B87">
        <v>8</v>
      </c>
      <c r="C87">
        <v>0</v>
      </c>
      <c r="D87">
        <v>35.718226753309622</v>
      </c>
      <c r="E87">
        <v>1</v>
      </c>
      <c r="G87">
        <f t="shared" si="8"/>
        <v>1.5648816994941281</v>
      </c>
      <c r="H87">
        <f t="shared" si="7"/>
        <v>1.8157809957933086</v>
      </c>
      <c r="I87">
        <f t="shared" si="9"/>
        <v>1.5144560507888913</v>
      </c>
      <c r="J87">
        <f t="shared" si="10"/>
        <v>2.5427460473439502E-3</v>
      </c>
      <c r="K87">
        <f t="shared" si="11"/>
        <v>5.0425648705236803E-2</v>
      </c>
      <c r="M87">
        <f t="shared" si="12"/>
        <v>0.1387807491003655</v>
      </c>
      <c r="N87">
        <f t="shared" si="13"/>
        <v>0.17889391975123964</v>
      </c>
    </row>
    <row r="88" spans="1:14" x14ac:dyDescent="0.2">
      <c r="A88">
        <v>18</v>
      </c>
      <c r="B88">
        <v>9</v>
      </c>
      <c r="C88">
        <v>0</v>
      </c>
      <c r="D88">
        <v>10.301388969011128</v>
      </c>
      <c r="E88">
        <v>1</v>
      </c>
      <c r="G88">
        <f t="shared" si="8"/>
        <v>1.053131822643316</v>
      </c>
      <c r="H88">
        <f t="shared" si="7"/>
        <v>1.5648816994941281</v>
      </c>
      <c r="I88">
        <f t="shared" si="9"/>
        <v>1.0552267369561534</v>
      </c>
      <c r="J88">
        <f t="shared" si="10"/>
        <v>4.3886659781313367E-6</v>
      </c>
      <c r="K88">
        <f t="shared" si="11"/>
        <v>2.0949143128374814E-3</v>
      </c>
      <c r="M88">
        <f t="shared" si="12"/>
        <v>7.5162710762977647E-3</v>
      </c>
      <c r="N88">
        <f t="shared" si="13"/>
        <v>7.883902928887623E-3</v>
      </c>
    </row>
    <row r="89" spans="1:14" x14ac:dyDescent="0.2">
      <c r="A89">
        <v>19</v>
      </c>
      <c r="B89">
        <v>0</v>
      </c>
      <c r="C89">
        <v>1</v>
      </c>
      <c r="D89">
        <v>1.6667770756891462</v>
      </c>
      <c r="E89">
        <v>1</v>
      </c>
      <c r="G89">
        <f t="shared" si="8"/>
        <v>0.42598671316100462</v>
      </c>
      <c r="H89">
        <f t="shared" si="7"/>
        <v>0</v>
      </c>
      <c r="I89">
        <f t="shared" si="9"/>
        <v>0.43659597771641245</v>
      </c>
      <c r="J89">
        <f t="shared" si="10"/>
        <v>1.1255649440663308E-4</v>
      </c>
      <c r="K89">
        <f t="shared" si="11"/>
        <v>1.0609264555407838E-2</v>
      </c>
      <c r="M89">
        <f t="shared" si="12"/>
        <v>0.49748644470702652</v>
      </c>
      <c r="N89">
        <f t="shared" si="13"/>
        <v>0.5125650067113936</v>
      </c>
    </row>
    <row r="90" spans="1:14" x14ac:dyDescent="0.2">
      <c r="A90">
        <v>19</v>
      </c>
      <c r="B90">
        <v>1</v>
      </c>
      <c r="C90">
        <v>1</v>
      </c>
      <c r="D90">
        <v>5.9631681585091529</v>
      </c>
      <c r="E90">
        <v>1</v>
      </c>
      <c r="G90">
        <f t="shared" si="8"/>
        <v>0.84280688338910481</v>
      </c>
      <c r="H90">
        <f t="shared" si="7"/>
        <v>0.42598671316100462</v>
      </c>
      <c r="I90">
        <f t="shared" si="9"/>
        <v>0.81765323463552386</v>
      </c>
      <c r="J90">
        <f t="shared" si="10"/>
        <v>6.3270604561852439E-4</v>
      </c>
      <c r="K90">
        <f t="shared" si="11"/>
        <v>2.5153648753580948E-2</v>
      </c>
      <c r="M90">
        <f t="shared" si="12"/>
        <v>0.10515098938706301</v>
      </c>
      <c r="N90">
        <f t="shared" si="13"/>
        <v>8.947055144533636E-2</v>
      </c>
    </row>
    <row r="91" spans="1:14" x14ac:dyDescent="0.2">
      <c r="A91">
        <v>19</v>
      </c>
      <c r="B91">
        <v>2</v>
      </c>
      <c r="C91">
        <v>1</v>
      </c>
      <c r="D91">
        <v>15.891817492486119</v>
      </c>
      <c r="E91">
        <v>0</v>
      </c>
      <c r="G91">
        <f t="shared" si="8"/>
        <v>1.2276763804467858</v>
      </c>
      <c r="H91">
        <f t="shared" si="7"/>
        <v>0.84280688338910481</v>
      </c>
      <c r="I91">
        <f t="shared" si="9"/>
        <v>1.1873311413847558</v>
      </c>
      <c r="J91">
        <f t="shared" si="10"/>
        <v>1.6277383149723534E-3</v>
      </c>
      <c r="K91">
        <f t="shared" si="11"/>
        <v>4.0345239062030025E-2</v>
      </c>
      <c r="M91">
        <f t="shared" si="12"/>
        <v>2.0618840885194534E-3</v>
      </c>
      <c r="N91">
        <f t="shared" si="13"/>
        <v>7.3536135235219638E-3</v>
      </c>
    </row>
    <row r="92" spans="1:14" x14ac:dyDescent="0.2">
      <c r="A92">
        <v>20</v>
      </c>
      <c r="B92">
        <v>0</v>
      </c>
      <c r="C92">
        <v>1</v>
      </c>
      <c r="D92">
        <v>1.8428120285436509</v>
      </c>
      <c r="E92">
        <v>0</v>
      </c>
      <c r="G92">
        <f t="shared" si="8"/>
        <v>0.45374814436680228</v>
      </c>
      <c r="H92">
        <f t="shared" si="7"/>
        <v>0</v>
      </c>
      <c r="I92">
        <f t="shared" si="9"/>
        <v>0.43659597771641245</v>
      </c>
      <c r="J92">
        <f t="shared" si="10"/>
        <v>2.9419682080274482E-4</v>
      </c>
      <c r="K92">
        <f t="shared" si="11"/>
        <v>1.7152166650389822E-2</v>
      </c>
      <c r="M92">
        <f t="shared" si="12"/>
        <v>0.49748644470702652</v>
      </c>
      <c r="N92">
        <f t="shared" si="13"/>
        <v>0.47358486252195564</v>
      </c>
    </row>
    <row r="93" spans="1:14" x14ac:dyDescent="0.2">
      <c r="A93">
        <v>21</v>
      </c>
      <c r="B93">
        <v>0</v>
      </c>
      <c r="C93">
        <v>1</v>
      </c>
      <c r="D93">
        <v>2.1413289766073937</v>
      </c>
      <c r="E93">
        <v>0</v>
      </c>
      <c r="G93">
        <f t="shared" si="8"/>
        <v>0.49711342039844458</v>
      </c>
      <c r="H93">
        <f t="shared" si="7"/>
        <v>0</v>
      </c>
      <c r="I93">
        <f t="shared" si="9"/>
        <v>0.43659597771641245</v>
      </c>
      <c r="J93">
        <f t="shared" si="10"/>
        <v>3.6623608687730443E-3</v>
      </c>
      <c r="K93">
        <f t="shared" si="11"/>
        <v>6.051744268203213E-2</v>
      </c>
      <c r="M93">
        <f t="shared" si="12"/>
        <v>0.49748644470702652</v>
      </c>
      <c r="N93">
        <f t="shared" si="13"/>
        <v>0.41577961001112201</v>
      </c>
    </row>
    <row r="94" spans="1:14" x14ac:dyDescent="0.2">
      <c r="A94">
        <v>22</v>
      </c>
      <c r="B94">
        <v>0</v>
      </c>
      <c r="C94">
        <v>1</v>
      </c>
      <c r="D94">
        <v>1.4438896553780229</v>
      </c>
      <c r="E94">
        <v>1</v>
      </c>
      <c r="G94">
        <f t="shared" si="8"/>
        <v>0.38808159308349288</v>
      </c>
      <c r="H94">
        <f t="shared" si="7"/>
        <v>0</v>
      </c>
      <c r="I94">
        <f t="shared" si="9"/>
        <v>0.43659597771641245</v>
      </c>
      <c r="J94">
        <f t="shared" si="10"/>
        <v>2.3536455163108627E-3</v>
      </c>
      <c r="K94">
        <f t="shared" si="11"/>
        <v>4.8514384632919572E-2</v>
      </c>
      <c r="M94">
        <f t="shared" si="12"/>
        <v>0.49748644470702652</v>
      </c>
      <c r="N94">
        <f t="shared" si="13"/>
        <v>0.56827711938183101</v>
      </c>
    </row>
    <row r="95" spans="1:14" x14ac:dyDescent="0.2">
      <c r="A95">
        <v>22</v>
      </c>
      <c r="B95">
        <v>1</v>
      </c>
      <c r="C95">
        <v>1</v>
      </c>
      <c r="D95">
        <v>4.8425752013270964</v>
      </c>
      <c r="E95">
        <v>1</v>
      </c>
      <c r="G95">
        <f t="shared" si="8"/>
        <v>0.7666043110191133</v>
      </c>
      <c r="H95">
        <f t="shared" si="7"/>
        <v>0.38808159308349288</v>
      </c>
      <c r="I95">
        <f t="shared" si="9"/>
        <v>0.77059780296945846</v>
      </c>
      <c r="J95">
        <f t="shared" si="10"/>
        <v>1.5947977957471523E-5</v>
      </c>
      <c r="K95">
        <f t="shared" si="11"/>
        <v>3.9934919503451516E-3</v>
      </c>
      <c r="M95">
        <f t="shared" si="12"/>
        <v>0.13788252637480777</v>
      </c>
      <c r="N95">
        <f t="shared" si="13"/>
        <v>0.14086424406152276</v>
      </c>
    </row>
    <row r="96" spans="1:14" x14ac:dyDescent="0.2">
      <c r="A96">
        <v>22</v>
      </c>
      <c r="B96">
        <v>2</v>
      </c>
      <c r="C96">
        <v>1</v>
      </c>
      <c r="D96">
        <v>12.569603836852002</v>
      </c>
      <c r="E96">
        <v>1</v>
      </c>
      <c r="G96">
        <f t="shared" si="8"/>
        <v>1.1325671686633776</v>
      </c>
      <c r="H96">
        <f t="shared" si="7"/>
        <v>0.7666043110191133</v>
      </c>
      <c r="I96">
        <f t="shared" si="9"/>
        <v>1.0927332366794786</v>
      </c>
      <c r="J96">
        <f t="shared" si="10"/>
        <v>1.5867421372978878E-3</v>
      </c>
      <c r="K96">
        <f t="shared" si="11"/>
        <v>3.9833931983898951E-2</v>
      </c>
      <c r="M96">
        <f t="shared" si="12"/>
        <v>2.4196492982433209E-3</v>
      </c>
      <c r="N96">
        <f t="shared" si="13"/>
        <v>8.7534715013681474E-5</v>
      </c>
    </row>
    <row r="97" spans="1:14" x14ac:dyDescent="0.2">
      <c r="A97">
        <v>22</v>
      </c>
      <c r="B97">
        <v>3</v>
      </c>
      <c r="C97">
        <v>1</v>
      </c>
      <c r="D97">
        <v>23.194714597653267</v>
      </c>
      <c r="E97">
        <v>1</v>
      </c>
      <c r="G97">
        <f t="shared" si="8"/>
        <v>1.3837205035103439</v>
      </c>
      <c r="H97">
        <f t="shared" si="7"/>
        <v>1.1325671686633776</v>
      </c>
      <c r="I97">
        <f t="shared" si="9"/>
        <v>1.3992768546541396</v>
      </c>
      <c r="J97">
        <f t="shared" si="10"/>
        <v>2.4200006090907444E-4</v>
      </c>
      <c r="K97">
        <f t="shared" si="11"/>
        <v>1.5556351143795721E-2</v>
      </c>
      <c r="M97">
        <f t="shared" si="12"/>
        <v>6.6230920270298407E-2</v>
      </c>
      <c r="N97">
        <f t="shared" si="13"/>
        <v>5.8465951681468363E-2</v>
      </c>
    </row>
    <row r="98" spans="1:14" x14ac:dyDescent="0.2">
      <c r="A98">
        <v>22</v>
      </c>
      <c r="B98">
        <v>4</v>
      </c>
      <c r="C98">
        <v>1</v>
      </c>
      <c r="D98">
        <v>35.458915256180141</v>
      </c>
      <c r="E98">
        <v>1</v>
      </c>
      <c r="G98">
        <f t="shared" si="8"/>
        <v>1.5618037431652727</v>
      </c>
      <c r="H98">
        <f t="shared" si="7"/>
        <v>1.3837205035103439</v>
      </c>
      <c r="I98">
        <f t="shared" si="9"/>
        <v>1.5632958837723478</v>
      </c>
      <c r="J98">
        <f t="shared" si="10"/>
        <v>2.2264835912825766E-6</v>
      </c>
      <c r="K98">
        <f t="shared" si="11"/>
        <v>1.4921406070751431E-3</v>
      </c>
      <c r="M98">
        <f t="shared" si="12"/>
        <v>0.17755496598348097</v>
      </c>
      <c r="N98">
        <f t="shared" si="13"/>
        <v>0.17629969778587007</v>
      </c>
    </row>
    <row r="99" spans="1:14" x14ac:dyDescent="0.2">
      <c r="A99">
        <v>22</v>
      </c>
      <c r="B99">
        <v>5</v>
      </c>
      <c r="C99">
        <v>1</v>
      </c>
      <c r="D99">
        <v>35.24030434486837</v>
      </c>
      <c r="E99">
        <v>1</v>
      </c>
      <c r="G99">
        <f t="shared" si="8"/>
        <v>1.5591918362106785</v>
      </c>
      <c r="H99">
        <f t="shared" si="7"/>
        <v>1.5618037431652727</v>
      </c>
      <c r="I99">
        <f t="shared" si="9"/>
        <v>1.6366056666433262</v>
      </c>
      <c r="J99">
        <f t="shared" si="10"/>
        <v>5.9929011422547333E-3</v>
      </c>
      <c r="K99">
        <f t="shared" si="11"/>
        <v>7.7413830432647712E-2</v>
      </c>
      <c r="M99">
        <f t="shared" si="12"/>
        <v>0.24471077491729762</v>
      </c>
      <c r="N99">
        <f t="shared" si="13"/>
        <v>0.17411314185266974</v>
      </c>
    </row>
    <row r="100" spans="1:14" x14ac:dyDescent="0.2">
      <c r="A100">
        <v>22</v>
      </c>
      <c r="B100">
        <v>6</v>
      </c>
      <c r="C100">
        <v>1</v>
      </c>
      <c r="D100">
        <v>28.249274773087244</v>
      </c>
      <c r="E100">
        <v>1</v>
      </c>
      <c r="G100">
        <f t="shared" si="8"/>
        <v>1.4661151023514984</v>
      </c>
      <c r="H100">
        <f t="shared" si="7"/>
        <v>1.5591918362106785</v>
      </c>
      <c r="I100">
        <f t="shared" si="9"/>
        <v>1.4856004201386688</v>
      </c>
      <c r="J100">
        <f t="shared" si="10"/>
        <v>3.7967760926701648E-4</v>
      </c>
      <c r="K100">
        <f t="shared" si="11"/>
        <v>1.9485317787170331E-2</v>
      </c>
      <c r="M100">
        <f t="shared" si="12"/>
        <v>0.11811405395250843</v>
      </c>
      <c r="N100">
        <f t="shared" si="13"/>
        <v>0.10510041059563359</v>
      </c>
    </row>
    <row r="101" spans="1:14" x14ac:dyDescent="0.2">
      <c r="A101">
        <v>22</v>
      </c>
      <c r="B101">
        <v>7</v>
      </c>
      <c r="C101">
        <v>0</v>
      </c>
      <c r="D101">
        <v>12.778517684282354</v>
      </c>
      <c r="E101">
        <v>1</v>
      </c>
      <c r="G101">
        <f t="shared" si="8"/>
        <v>1.1392024979661037</v>
      </c>
      <c r="H101">
        <f t="shared" si="7"/>
        <v>1.4661151023514984</v>
      </c>
      <c r="I101">
        <f t="shared" si="9"/>
        <v>1.2281434908830284</v>
      </c>
      <c r="J101">
        <f t="shared" si="10"/>
        <v>7.9105002210484495E-3</v>
      </c>
      <c r="K101">
        <f t="shared" si="11"/>
        <v>8.8940992916924699E-2</v>
      </c>
      <c r="M101">
        <f t="shared" si="12"/>
        <v>7.4339441570600824E-3</v>
      </c>
      <c r="N101">
        <f t="shared" si="13"/>
        <v>7.4020429403054273E-6</v>
      </c>
    </row>
    <row r="102" spans="1:14" x14ac:dyDescent="0.2">
      <c r="A102">
        <v>22</v>
      </c>
      <c r="B102">
        <v>8</v>
      </c>
      <c r="C102">
        <v>1</v>
      </c>
      <c r="D102">
        <v>2.9516073741945408</v>
      </c>
      <c r="E102">
        <v>1</v>
      </c>
      <c r="G102">
        <f t="shared" si="8"/>
        <v>0.59677378720821395</v>
      </c>
      <c r="H102">
        <f t="shared" si="7"/>
        <v>1.1392024979661037</v>
      </c>
      <c r="I102">
        <f t="shared" si="9"/>
        <v>0.66869983450087689</v>
      </c>
      <c r="J102">
        <f t="shared" si="10"/>
        <v>5.1733562791463862E-3</v>
      </c>
      <c r="K102">
        <f t="shared" si="11"/>
        <v>7.1926047292662942E-2</v>
      </c>
      <c r="M102">
        <f t="shared" si="12"/>
        <v>0.22394032293439281</v>
      </c>
      <c r="N102">
        <f t="shared" si="13"/>
        <v>0.29718784687813016</v>
      </c>
    </row>
    <row r="103" spans="1:14" x14ac:dyDescent="0.2">
      <c r="A103">
        <v>22</v>
      </c>
      <c r="B103">
        <v>9</v>
      </c>
      <c r="C103">
        <v>0</v>
      </c>
      <c r="D103">
        <v>7.2059599568567778E-2</v>
      </c>
      <c r="E103">
        <v>0</v>
      </c>
      <c r="G103">
        <f t="shared" si="8"/>
        <v>3.0218929987585803E-2</v>
      </c>
      <c r="H103">
        <f t="shared" si="7"/>
        <v>0.59677378720821395</v>
      </c>
      <c r="I103">
        <f t="shared" si="9"/>
        <v>-0.14658282383122012</v>
      </c>
      <c r="J103">
        <f t="shared" si="10"/>
        <v>3.1258860153405656E-2</v>
      </c>
      <c r="K103">
        <f t="shared" si="11"/>
        <v>0.17680175381880592</v>
      </c>
      <c r="M103">
        <f t="shared" si="12"/>
        <v>1.6602476898042575</v>
      </c>
      <c r="N103">
        <f t="shared" si="13"/>
        <v>1.2358863117960726</v>
      </c>
    </row>
    <row r="104" spans="1:14" x14ac:dyDescent="0.2">
      <c r="A104">
        <v>23</v>
      </c>
      <c r="B104">
        <v>0</v>
      </c>
      <c r="C104">
        <v>1</v>
      </c>
      <c r="D104">
        <v>2.1641215479932234</v>
      </c>
      <c r="E104">
        <v>1</v>
      </c>
      <c r="G104">
        <f t="shared" si="8"/>
        <v>0.50025315833032502</v>
      </c>
      <c r="H104">
        <f t="shared" si="7"/>
        <v>0</v>
      </c>
      <c r="I104">
        <f t="shared" si="9"/>
        <v>0.43659597771641245</v>
      </c>
      <c r="J104">
        <f t="shared" si="10"/>
        <v>4.0522366437122856E-3</v>
      </c>
      <c r="K104">
        <f t="shared" si="11"/>
        <v>6.3657180613912567E-2</v>
      </c>
      <c r="M104">
        <f t="shared" si="12"/>
        <v>0.49748644470702652</v>
      </c>
      <c r="N104">
        <f t="shared" si="13"/>
        <v>0.41174040072149826</v>
      </c>
    </row>
    <row r="105" spans="1:14" x14ac:dyDescent="0.2">
      <c r="A105">
        <v>23</v>
      </c>
      <c r="B105">
        <v>1</v>
      </c>
      <c r="C105">
        <v>0</v>
      </c>
      <c r="D105">
        <v>8.5949081351700869</v>
      </c>
      <c r="E105">
        <v>0</v>
      </c>
      <c r="G105">
        <f t="shared" si="8"/>
        <v>0.98204082101211543</v>
      </c>
      <c r="H105">
        <f t="shared" si="7"/>
        <v>0.50025315833032502</v>
      </c>
      <c r="I105">
        <f t="shared" si="9"/>
        <v>0.91569902084089227</v>
      </c>
      <c r="J105">
        <f t="shared" si="10"/>
        <v>4.401234449958504E-3</v>
      </c>
      <c r="K105">
        <f t="shared" si="11"/>
        <v>6.6341800171223153E-2</v>
      </c>
      <c r="M105">
        <f t="shared" si="12"/>
        <v>5.1177364550569295E-2</v>
      </c>
      <c r="N105">
        <f t="shared" si="13"/>
        <v>2.5562364731849078E-2</v>
      </c>
    </row>
    <row r="106" spans="1:14" x14ac:dyDescent="0.2">
      <c r="A106">
        <v>24</v>
      </c>
      <c r="B106">
        <v>0</v>
      </c>
      <c r="C106">
        <v>1</v>
      </c>
      <c r="D106">
        <v>1.8827420050968207</v>
      </c>
      <c r="E106">
        <v>1</v>
      </c>
      <c r="G106">
        <f t="shared" si="8"/>
        <v>0.45980577635404057</v>
      </c>
      <c r="H106">
        <f t="shared" si="7"/>
        <v>0</v>
      </c>
      <c r="I106">
        <f t="shared" si="9"/>
        <v>0.43659597771641245</v>
      </c>
      <c r="J106">
        <f t="shared" si="10"/>
        <v>5.3869475279924421E-4</v>
      </c>
      <c r="K106">
        <f t="shared" si="11"/>
        <v>2.3209798637628121E-2</v>
      </c>
      <c r="M106">
        <f t="shared" si="12"/>
        <v>0.49748644470702652</v>
      </c>
      <c r="N106">
        <f t="shared" si="13"/>
        <v>0.4652841353608414</v>
      </c>
    </row>
    <row r="107" spans="1:14" x14ac:dyDescent="0.2">
      <c r="A107">
        <v>24</v>
      </c>
      <c r="B107">
        <v>1</v>
      </c>
      <c r="C107">
        <v>1</v>
      </c>
      <c r="D107">
        <v>7.0871915938606751</v>
      </c>
      <c r="E107">
        <v>1</v>
      </c>
      <c r="G107">
        <f t="shared" si="8"/>
        <v>0.90779773211405457</v>
      </c>
      <c r="H107">
        <f t="shared" si="7"/>
        <v>0.45980577635404057</v>
      </c>
      <c r="I107">
        <f t="shared" si="9"/>
        <v>0.85963623360336971</v>
      </c>
      <c r="J107">
        <f t="shared" si="10"/>
        <v>2.3195299387946994E-3</v>
      </c>
      <c r="K107">
        <f t="shared" si="11"/>
        <v>4.8161498510684853E-2</v>
      </c>
      <c r="M107">
        <f t="shared" si="12"/>
        <v>7.9685913072379017E-2</v>
      </c>
      <c r="N107">
        <f t="shared" si="13"/>
        <v>5.4814719514247413E-2</v>
      </c>
    </row>
    <row r="108" spans="1:14" x14ac:dyDescent="0.2">
      <c r="A108">
        <v>24</v>
      </c>
      <c r="B108">
        <v>2</v>
      </c>
      <c r="C108">
        <v>0</v>
      </c>
      <c r="D108">
        <v>16.546856620807112</v>
      </c>
      <c r="E108">
        <v>1</v>
      </c>
      <c r="G108">
        <f t="shared" si="8"/>
        <v>1.2441993273825405</v>
      </c>
      <c r="H108">
        <f t="shared" si="7"/>
        <v>0.90779773211405457</v>
      </c>
      <c r="I108">
        <f t="shared" si="9"/>
        <v>1.2738621983462237</v>
      </c>
      <c r="J108">
        <f t="shared" si="10"/>
        <v>8.7988591380812298E-4</v>
      </c>
      <c r="K108">
        <f t="shared" si="11"/>
        <v>2.9662870963683252E-2</v>
      </c>
      <c r="M108">
        <f t="shared" si="12"/>
        <v>1.7407907849601646E-2</v>
      </c>
      <c r="N108">
        <f t="shared" si="13"/>
        <v>1.0460412871761696E-2</v>
      </c>
    </row>
    <row r="109" spans="1:14" x14ac:dyDescent="0.2">
      <c r="A109">
        <v>24</v>
      </c>
      <c r="B109">
        <v>3</v>
      </c>
      <c r="C109">
        <v>1</v>
      </c>
      <c r="D109">
        <v>37.767863289865616</v>
      </c>
      <c r="E109">
        <v>1</v>
      </c>
      <c r="G109">
        <f t="shared" si="8"/>
        <v>1.5884718653096901</v>
      </c>
      <c r="H109">
        <f t="shared" si="7"/>
        <v>1.2441993273825405</v>
      </c>
      <c r="I109">
        <f t="shared" si="9"/>
        <v>1.537857062436184</v>
      </c>
      <c r="J109">
        <f t="shared" si="10"/>
        <v>2.5618582699238773E-3</v>
      </c>
      <c r="K109">
        <f t="shared" si="11"/>
        <v>5.061480287350606E-2</v>
      </c>
      <c r="M109">
        <f t="shared" si="12"/>
        <v>0.15676364912621005</v>
      </c>
      <c r="N109">
        <f t="shared" si="13"/>
        <v>0.19940573947816789</v>
      </c>
    </row>
    <row r="110" spans="1:14" x14ac:dyDescent="0.2">
      <c r="A110">
        <v>24</v>
      </c>
      <c r="B110">
        <v>4</v>
      </c>
      <c r="C110">
        <v>0</v>
      </c>
      <c r="D110">
        <v>77.500743579807477</v>
      </c>
      <c r="E110">
        <v>1</v>
      </c>
      <c r="G110">
        <f t="shared" si="8"/>
        <v>1.8948737705169441</v>
      </c>
      <c r="H110">
        <f t="shared" si="7"/>
        <v>1.5884718653096901</v>
      </c>
      <c r="I110">
        <f t="shared" si="9"/>
        <v>1.8233256991901483</v>
      </c>
      <c r="J110">
        <f t="shared" si="10"/>
        <v>5.1191265105842518E-3</v>
      </c>
      <c r="K110">
        <f t="shared" si="11"/>
        <v>7.1548071326795748E-2</v>
      </c>
      <c r="M110">
        <f t="shared" si="12"/>
        <v>0.46430941013673172</v>
      </c>
      <c r="N110">
        <f t="shared" si="13"/>
        <v>0.56693461052058147</v>
      </c>
    </row>
    <row r="111" spans="1:14" x14ac:dyDescent="0.2">
      <c r="A111">
        <v>24</v>
      </c>
      <c r="B111">
        <v>5</v>
      </c>
      <c r="C111">
        <v>1</v>
      </c>
      <c r="D111">
        <v>130.22478083629974</v>
      </c>
      <c r="E111">
        <v>1</v>
      </c>
      <c r="G111">
        <f t="shared" si="8"/>
        <v>2.1180158561083808</v>
      </c>
      <c r="H111">
        <f t="shared" si="7"/>
        <v>1.8948737705169441</v>
      </c>
      <c r="I111">
        <f t="shared" si="9"/>
        <v>2.0500789356901481</v>
      </c>
      <c r="J111">
        <f t="shared" si="10"/>
        <v>4.6154251559132886E-3</v>
      </c>
      <c r="K111">
        <f t="shared" si="11"/>
        <v>6.7936920418232738E-2</v>
      </c>
      <c r="M111">
        <f t="shared" si="12"/>
        <v>0.82474689922105404</v>
      </c>
      <c r="N111">
        <f t="shared" si="13"/>
        <v>0.95275693667306938</v>
      </c>
    </row>
    <row r="112" spans="1:14" x14ac:dyDescent="0.2">
      <c r="A112">
        <v>24</v>
      </c>
      <c r="B112">
        <v>6</v>
      </c>
      <c r="C112">
        <v>0</v>
      </c>
      <c r="D112">
        <v>159.27310054238671</v>
      </c>
      <c r="E112">
        <v>1</v>
      </c>
      <c r="G112">
        <f t="shared" si="8"/>
        <v>2.2048606385968035</v>
      </c>
      <c r="H112">
        <f t="shared" si="7"/>
        <v>2.1180158561083808</v>
      </c>
      <c r="I112">
        <f t="shared" si="9"/>
        <v>2.185176179056961</v>
      </c>
      <c r="J112">
        <f t="shared" si="10"/>
        <v>3.874779473756939E-4</v>
      </c>
      <c r="K112">
        <f t="shared" si="11"/>
        <v>1.9684459539842436E-2</v>
      </c>
      <c r="M112">
        <f t="shared" si="12"/>
        <v>1.0883768460353813</v>
      </c>
      <c r="N112">
        <f t="shared" si="13"/>
        <v>1.1298360673727337</v>
      </c>
    </row>
    <row r="113" spans="1:14" x14ac:dyDescent="0.2">
      <c r="A113">
        <v>24</v>
      </c>
      <c r="B113">
        <v>7</v>
      </c>
      <c r="C113">
        <v>0</v>
      </c>
      <c r="D113">
        <v>165.26498032673237</v>
      </c>
      <c r="E113">
        <v>1</v>
      </c>
      <c r="G113">
        <f t="shared" si="8"/>
        <v>2.2208007852842639</v>
      </c>
      <c r="H113">
        <f t="shared" si="7"/>
        <v>2.2048606385968035</v>
      </c>
      <c r="I113">
        <f t="shared" si="9"/>
        <v>2.1452225036474619</v>
      </c>
      <c r="J113">
        <f t="shared" si="10"/>
        <v>5.7120766551717658E-3</v>
      </c>
      <c r="K113">
        <f t="shared" si="11"/>
        <v>7.5578281636802025E-2</v>
      </c>
      <c r="M113">
        <f t="shared" si="12"/>
        <v>1.0066095578299934</v>
      </c>
      <c r="N113">
        <f t="shared" si="13"/>
        <v>1.1639769140655802</v>
      </c>
    </row>
    <row r="114" spans="1:14" x14ac:dyDescent="0.2">
      <c r="A114">
        <v>24</v>
      </c>
      <c r="B114">
        <v>8</v>
      </c>
      <c r="C114">
        <v>1</v>
      </c>
      <c r="D114">
        <v>98.899043854627365</v>
      </c>
      <c r="E114">
        <v>1</v>
      </c>
      <c r="G114">
        <f t="shared" si="8"/>
        <v>1.9995613315628549</v>
      </c>
      <c r="H114">
        <f t="shared" si="7"/>
        <v>2.2208007852842639</v>
      </c>
      <c r="I114">
        <f t="shared" si="9"/>
        <v>2.0113963935662031</v>
      </c>
      <c r="J114">
        <f t="shared" si="10"/>
        <v>1.4006869262309804E-4</v>
      </c>
      <c r="K114">
        <f t="shared" si="11"/>
        <v>1.1835062003348273E-2</v>
      </c>
      <c r="M114">
        <f t="shared" si="12"/>
        <v>0.75598369077322336</v>
      </c>
      <c r="N114">
        <f t="shared" si="13"/>
        <v>0.73554322038534714</v>
      </c>
    </row>
    <row r="115" spans="1:14" x14ac:dyDescent="0.2">
      <c r="A115">
        <v>24</v>
      </c>
      <c r="B115">
        <v>9</v>
      </c>
      <c r="C115">
        <v>1</v>
      </c>
      <c r="D115">
        <v>37.260251415175397</v>
      </c>
      <c r="E115">
        <v>1</v>
      </c>
      <c r="G115">
        <f t="shared" si="8"/>
        <v>1.5827478195298708</v>
      </c>
      <c r="H115">
        <f t="shared" si="7"/>
        <v>1.9995613315628549</v>
      </c>
      <c r="I115">
        <f t="shared" si="9"/>
        <v>1.5889868205175759</v>
      </c>
      <c r="J115">
        <f t="shared" si="10"/>
        <v>3.8925133324585642E-5</v>
      </c>
      <c r="K115">
        <f t="shared" si="11"/>
        <v>6.2390009877051344E-3</v>
      </c>
      <c r="M115">
        <f t="shared" si="12"/>
        <v>0.19986590981201438</v>
      </c>
      <c r="N115">
        <f t="shared" si="13"/>
        <v>0.19432637380037354</v>
      </c>
    </row>
    <row r="116" spans="1:14" x14ac:dyDescent="0.2">
      <c r="A116">
        <v>25</v>
      </c>
      <c r="B116">
        <v>0</v>
      </c>
      <c r="C116">
        <v>1</v>
      </c>
      <c r="D116">
        <v>1.4026685759520272</v>
      </c>
      <c r="E116">
        <v>0</v>
      </c>
      <c r="G116">
        <f t="shared" si="8"/>
        <v>0.38069386836445468</v>
      </c>
      <c r="H116">
        <f t="shared" si="7"/>
        <v>0</v>
      </c>
      <c r="I116">
        <f t="shared" si="9"/>
        <v>0.43659597771641245</v>
      </c>
      <c r="J116">
        <f t="shared" si="10"/>
        <v>3.125045829998245E-3</v>
      </c>
      <c r="K116">
        <f t="shared" si="11"/>
        <v>5.5902109351957774E-2</v>
      </c>
      <c r="M116">
        <f t="shared" si="12"/>
        <v>0.49748644470702652</v>
      </c>
      <c r="N116">
        <f t="shared" si="13"/>
        <v>0.57947004592608431</v>
      </c>
    </row>
    <row r="117" spans="1:14" x14ac:dyDescent="0.2">
      <c r="A117">
        <v>26</v>
      </c>
      <c r="B117">
        <v>0</v>
      </c>
      <c r="C117">
        <v>1</v>
      </c>
      <c r="D117">
        <v>1.9588357384772896</v>
      </c>
      <c r="E117">
        <v>1</v>
      </c>
      <c r="G117">
        <f t="shared" si="8"/>
        <v>0.47112085571384438</v>
      </c>
      <c r="H117">
        <f t="shared" si="7"/>
        <v>0</v>
      </c>
      <c r="I117">
        <f t="shared" si="9"/>
        <v>0.43659597771641245</v>
      </c>
      <c r="J117">
        <f t="shared" si="10"/>
        <v>1.1919672007375589E-3</v>
      </c>
      <c r="K117">
        <f t="shared" si="11"/>
        <v>3.4524877997431924E-2</v>
      </c>
      <c r="M117">
        <f t="shared" si="12"/>
        <v>0.49748644470702652</v>
      </c>
      <c r="N117">
        <f t="shared" si="13"/>
        <v>0.44997574155377562</v>
      </c>
    </row>
    <row r="118" spans="1:14" x14ac:dyDescent="0.2">
      <c r="A118">
        <v>26</v>
      </c>
      <c r="B118">
        <v>1</v>
      </c>
      <c r="C118">
        <v>0</v>
      </c>
      <c r="D118">
        <v>6.0384135518478406</v>
      </c>
      <c r="E118">
        <v>1</v>
      </c>
      <c r="G118">
        <f t="shared" si="8"/>
        <v>0.84747478082951866</v>
      </c>
      <c r="H118">
        <f t="shared" si="7"/>
        <v>0.47112085571384438</v>
      </c>
      <c r="I118">
        <f t="shared" si="9"/>
        <v>0.87953416838186449</v>
      </c>
      <c r="J118">
        <f t="shared" si="10"/>
        <v>1.0278043302315069E-3</v>
      </c>
      <c r="K118">
        <f t="shared" si="11"/>
        <v>3.205938755234583E-2</v>
      </c>
      <c r="M118">
        <f t="shared" si="12"/>
        <v>6.8847986880170589E-2</v>
      </c>
      <c r="N118">
        <f t="shared" si="13"/>
        <v>8.669985243748532E-2</v>
      </c>
    </row>
    <row r="119" spans="1:14" x14ac:dyDescent="0.2">
      <c r="A119">
        <v>26</v>
      </c>
      <c r="B119">
        <v>2</v>
      </c>
      <c r="C119">
        <v>1</v>
      </c>
      <c r="D119">
        <v>14.455055683974846</v>
      </c>
      <c r="E119">
        <v>1</v>
      </c>
      <c r="G119">
        <f t="shared" si="8"/>
        <v>1.1890705741485597</v>
      </c>
      <c r="H119">
        <f t="shared" si="7"/>
        <v>0.84747478082951866</v>
      </c>
      <c r="I119">
        <f t="shared" si="9"/>
        <v>1.1931258711886037</v>
      </c>
      <c r="J119">
        <f t="shared" si="10"/>
        <v>1.6445434082989926E-5</v>
      </c>
      <c r="K119">
        <f t="shared" si="11"/>
        <v>4.0552970400440369E-3</v>
      </c>
      <c r="M119">
        <f t="shared" si="12"/>
        <v>2.6217168607389012E-3</v>
      </c>
      <c r="N119">
        <f t="shared" si="13"/>
        <v>2.2228779497398985E-3</v>
      </c>
    </row>
    <row r="120" spans="1:14" x14ac:dyDescent="0.2">
      <c r="A120">
        <v>26</v>
      </c>
      <c r="B120">
        <v>3</v>
      </c>
      <c r="C120">
        <v>1</v>
      </c>
      <c r="D120">
        <v>27.94795948238129</v>
      </c>
      <c r="E120">
        <v>1</v>
      </c>
      <c r="G120">
        <f t="shared" si="8"/>
        <v>1.46161795608506</v>
      </c>
      <c r="H120">
        <f t="shared" si="7"/>
        <v>1.1890705741485597</v>
      </c>
      <c r="I120">
        <f t="shared" si="9"/>
        <v>1.4694202054803878</v>
      </c>
      <c r="J120">
        <f t="shared" si="10"/>
        <v>6.0875095626893166E-5</v>
      </c>
      <c r="K120">
        <f t="shared" si="11"/>
        <v>7.8022493953278094E-3</v>
      </c>
      <c r="M120">
        <f t="shared" si="12"/>
        <v>0.10725430985852639</v>
      </c>
      <c r="N120">
        <f t="shared" si="13"/>
        <v>0.10220475782169783</v>
      </c>
    </row>
    <row r="121" spans="1:14" x14ac:dyDescent="0.2">
      <c r="A121">
        <v>26</v>
      </c>
      <c r="B121">
        <v>4</v>
      </c>
      <c r="C121">
        <v>1</v>
      </c>
      <c r="D121">
        <v>42.563201888959838</v>
      </c>
      <c r="E121">
        <v>1</v>
      </c>
      <c r="G121">
        <f t="shared" si="8"/>
        <v>1.6391197928376995</v>
      </c>
      <c r="H121">
        <f t="shared" si="7"/>
        <v>1.46161795608506</v>
      </c>
      <c r="I121">
        <f t="shared" si="9"/>
        <v>1.6599978134613864</v>
      </c>
      <c r="J121">
        <f t="shared" si="10"/>
        <v>4.3589174516309691E-4</v>
      </c>
      <c r="K121">
        <f t="shared" si="11"/>
        <v>2.0878020623686933E-2</v>
      </c>
      <c r="M121">
        <f t="shared" si="12"/>
        <v>0.26840133874466937</v>
      </c>
      <c r="N121">
        <f t="shared" si="13"/>
        <v>0.24720448420559707</v>
      </c>
    </row>
    <row r="122" spans="1:14" x14ac:dyDescent="0.2">
      <c r="A122">
        <v>26</v>
      </c>
      <c r="B122">
        <v>5</v>
      </c>
      <c r="C122">
        <v>1</v>
      </c>
      <c r="D122">
        <v>51.171527332357435</v>
      </c>
      <c r="E122">
        <v>1</v>
      </c>
      <c r="G122">
        <f t="shared" si="8"/>
        <v>1.7174335509701317</v>
      </c>
      <c r="H122">
        <f t="shared" si="7"/>
        <v>1.6391197928376995</v>
      </c>
      <c r="I122">
        <f t="shared" si="9"/>
        <v>1.7325858425301566</v>
      </c>
      <c r="J122">
        <f t="shared" si="10"/>
        <v>2.2959193952000012E-4</v>
      </c>
      <c r="K122">
        <f t="shared" si="11"/>
        <v>1.5152291560024844E-2</v>
      </c>
      <c r="M122">
        <f t="shared" si="12"/>
        <v>0.34888239562436052</v>
      </c>
      <c r="N122">
        <f t="shared" si="13"/>
        <v>0.33121220143378605</v>
      </c>
    </row>
    <row r="123" spans="1:14" x14ac:dyDescent="0.2">
      <c r="A123">
        <v>26</v>
      </c>
      <c r="B123">
        <v>6</v>
      </c>
      <c r="C123">
        <v>0</v>
      </c>
      <c r="D123">
        <v>45.240706145922275</v>
      </c>
      <c r="E123">
        <v>1</v>
      </c>
      <c r="G123">
        <f t="shared" si="8"/>
        <v>1.6650244576126416</v>
      </c>
      <c r="H123">
        <f t="shared" si="7"/>
        <v>1.7174335509701317</v>
      </c>
      <c r="I123">
        <f t="shared" si="9"/>
        <v>1.6878931405776592</v>
      </c>
      <c r="J123">
        <f t="shared" si="10"/>
        <v>5.2297666055448337E-4</v>
      </c>
      <c r="K123">
        <f t="shared" si="11"/>
        <v>2.2868682965017539E-2</v>
      </c>
      <c r="M123">
        <f t="shared" si="12"/>
        <v>0.29808321145673944</v>
      </c>
      <c r="N123">
        <f t="shared" si="13"/>
        <v>0.27363495967374302</v>
      </c>
    </row>
    <row r="124" spans="1:14" x14ac:dyDescent="0.2">
      <c r="A124">
        <v>26</v>
      </c>
      <c r="B124">
        <v>7</v>
      </c>
      <c r="C124">
        <v>1</v>
      </c>
      <c r="D124">
        <v>27.493980690763973</v>
      </c>
      <c r="E124">
        <v>1</v>
      </c>
      <c r="G124">
        <f t="shared" si="8"/>
        <v>1.4547531256616857</v>
      </c>
      <c r="H124">
        <f t="shared" si="7"/>
        <v>1.6650244576126416</v>
      </c>
      <c r="I124">
        <f t="shared" si="9"/>
        <v>1.4692182557718807</v>
      </c>
      <c r="J124">
        <f t="shared" si="10"/>
        <v>2.0923998910487036E-4</v>
      </c>
      <c r="K124">
        <f t="shared" si="11"/>
        <v>1.4465130110195012E-2</v>
      </c>
      <c r="M124">
        <f t="shared" si="12"/>
        <v>0.10712207477951392</v>
      </c>
      <c r="N124">
        <f t="shared" si="13"/>
        <v>9.7862582697268038E-2</v>
      </c>
    </row>
    <row r="125" spans="1:14" x14ac:dyDescent="0.2">
      <c r="A125">
        <v>26</v>
      </c>
      <c r="B125">
        <v>8</v>
      </c>
      <c r="C125">
        <v>1</v>
      </c>
      <c r="D125">
        <v>10.423895491702851</v>
      </c>
      <c r="E125">
        <v>1</v>
      </c>
      <c r="G125">
        <f t="shared" si="8"/>
        <v>1.0578142214292656</v>
      </c>
      <c r="H125">
        <f t="shared" si="7"/>
        <v>1.4547531256616857</v>
      </c>
      <c r="I125">
        <f t="shared" si="9"/>
        <v>1.0604245136036003</v>
      </c>
      <c r="J125">
        <f t="shared" si="10"/>
        <v>6.8136252353931186E-6</v>
      </c>
      <c r="K125">
        <f t="shared" si="11"/>
        <v>2.6102921743347274E-3</v>
      </c>
      <c r="M125">
        <f t="shared" si="12"/>
        <v>6.6420305937440012E-3</v>
      </c>
      <c r="N125">
        <f t="shared" si="13"/>
        <v>7.0743148161669656E-3</v>
      </c>
    </row>
    <row r="126" spans="1:14" x14ac:dyDescent="0.2">
      <c r="A126">
        <v>26</v>
      </c>
      <c r="B126">
        <v>9</v>
      </c>
      <c r="C126">
        <v>0</v>
      </c>
      <c r="D126">
        <v>1.8494211819900692</v>
      </c>
      <c r="E126">
        <v>0</v>
      </c>
      <c r="G126">
        <f t="shared" si="8"/>
        <v>0.45475664843032476</v>
      </c>
      <c r="H126">
        <f t="shared" si="7"/>
        <v>1.0578142214292656</v>
      </c>
      <c r="I126">
        <f t="shared" si="9"/>
        <v>0.42575296097619009</v>
      </c>
      <c r="J126">
        <f t="shared" si="10"/>
        <v>8.4121388593712916E-4</v>
      </c>
      <c r="K126">
        <f t="shared" si="11"/>
        <v>2.9003687454134675E-2</v>
      </c>
      <c r="M126">
        <f t="shared" si="12"/>
        <v>0.51289976477227739</v>
      </c>
      <c r="N126">
        <f t="shared" si="13"/>
        <v>0.47219782498782853</v>
      </c>
    </row>
    <row r="127" spans="1:14" x14ac:dyDescent="0.2">
      <c r="A127">
        <v>27</v>
      </c>
      <c r="B127">
        <v>0</v>
      </c>
      <c r="C127">
        <v>1</v>
      </c>
      <c r="D127">
        <v>1.0854743387586931</v>
      </c>
      <c r="E127">
        <v>1</v>
      </c>
      <c r="G127">
        <f t="shared" si="8"/>
        <v>0.31920485032950618</v>
      </c>
      <c r="H127">
        <f t="shared" si="7"/>
        <v>0</v>
      </c>
      <c r="I127">
        <f t="shared" si="9"/>
        <v>0.43659597771641245</v>
      </c>
      <c r="J127">
        <f t="shared" si="10"/>
        <v>1.3780676789168856E-2</v>
      </c>
      <c r="K127">
        <f t="shared" si="11"/>
        <v>0.11739112738690627</v>
      </c>
      <c r="M127">
        <f t="shared" si="12"/>
        <v>0.49748644470702652</v>
      </c>
      <c r="N127">
        <f t="shared" si="13"/>
        <v>0.67686542947668482</v>
      </c>
    </row>
    <row r="128" spans="1:14" x14ac:dyDescent="0.2">
      <c r="A128">
        <v>27</v>
      </c>
      <c r="B128">
        <v>1</v>
      </c>
      <c r="C128">
        <v>1</v>
      </c>
      <c r="D128">
        <v>4.0287208379785469</v>
      </c>
      <c r="E128">
        <v>0</v>
      </c>
      <c r="G128">
        <f t="shared" si="8"/>
        <v>0.70145752707238851</v>
      </c>
      <c r="H128">
        <f t="shared" si="7"/>
        <v>0.31920485032950618</v>
      </c>
      <c r="I128">
        <f t="shared" si="9"/>
        <v>0.68509418616481976</v>
      </c>
      <c r="J128">
        <f t="shared" si="10"/>
        <v>2.6775892565731278E-4</v>
      </c>
      <c r="K128">
        <f t="shared" si="11"/>
        <v>1.6363340907568746E-2</v>
      </c>
      <c r="M128">
        <f t="shared" si="12"/>
        <v>0.20869271822596061</v>
      </c>
      <c r="N128">
        <f t="shared" si="13"/>
        <v>0.19400998043415899</v>
      </c>
    </row>
    <row r="129" spans="1:14" x14ac:dyDescent="0.2">
      <c r="A129">
        <v>28</v>
      </c>
      <c r="B129">
        <v>0</v>
      </c>
      <c r="C129">
        <v>1</v>
      </c>
      <c r="D129">
        <v>2.1257870181759335</v>
      </c>
      <c r="E129">
        <v>1</v>
      </c>
      <c r="G129">
        <f t="shared" si="8"/>
        <v>0.49495938315786564</v>
      </c>
      <c r="H129">
        <f t="shared" si="7"/>
        <v>0</v>
      </c>
      <c r="I129">
        <f t="shared" si="9"/>
        <v>0.43659597771641245</v>
      </c>
      <c r="J129">
        <f t="shared" si="10"/>
        <v>3.4062870947234474E-3</v>
      </c>
      <c r="K129">
        <f t="shared" si="11"/>
        <v>5.8363405441453187E-2</v>
      </c>
      <c r="M129">
        <f t="shared" si="12"/>
        <v>0.49748644470702652</v>
      </c>
      <c r="N129">
        <f t="shared" si="13"/>
        <v>0.41856213830442623</v>
      </c>
    </row>
    <row r="130" spans="1:14" x14ac:dyDescent="0.2">
      <c r="A130">
        <v>28</v>
      </c>
      <c r="B130">
        <v>1</v>
      </c>
      <c r="C130">
        <v>1</v>
      </c>
      <c r="D130">
        <v>7.2300855115424056</v>
      </c>
      <c r="E130">
        <v>1</v>
      </c>
      <c r="G130">
        <f t="shared" si="8"/>
        <v>0.91540434760571765</v>
      </c>
      <c r="H130">
        <f t="shared" si="7"/>
        <v>0.49495938315786564</v>
      </c>
      <c r="I130">
        <f t="shared" si="9"/>
        <v>0.90327593555895069</v>
      </c>
      <c r="J130">
        <f t="shared" si="10"/>
        <v>1.4709837877616182E-4</v>
      </c>
      <c r="K130">
        <f t="shared" si="11"/>
        <v>1.2128412046766957E-2</v>
      </c>
      <c r="M130">
        <f t="shared" si="12"/>
        <v>5.6952501333092216E-2</v>
      </c>
      <c r="N130">
        <f t="shared" si="13"/>
        <v>5.1310775785250798E-2</v>
      </c>
    </row>
    <row r="131" spans="1:14" x14ac:dyDescent="0.2">
      <c r="A131">
        <v>28</v>
      </c>
      <c r="B131">
        <v>2</v>
      </c>
      <c r="C131">
        <v>1</v>
      </c>
      <c r="D131">
        <v>18.137536752228467</v>
      </c>
      <c r="E131">
        <v>1</v>
      </c>
      <c r="G131">
        <f t="shared" si="8"/>
        <v>1.2818860377376535</v>
      </c>
      <c r="H131">
        <f t="shared" si="7"/>
        <v>0.91540434760571765</v>
      </c>
      <c r="I131">
        <f t="shared" si="9"/>
        <v>1.277453663344557</v>
      </c>
      <c r="J131">
        <f t="shared" si="10"/>
        <v>1.9645942760577713E-5</v>
      </c>
      <c r="K131">
        <f t="shared" si="11"/>
        <v>4.4323743930965165E-3</v>
      </c>
      <c r="M131">
        <f t="shared" si="12"/>
        <v>1.8368515292531865E-2</v>
      </c>
      <c r="N131">
        <f t="shared" si="13"/>
        <v>1.9589605033451769E-2</v>
      </c>
    </row>
    <row r="132" spans="1:14" x14ac:dyDescent="0.2">
      <c r="A132">
        <v>28</v>
      </c>
      <c r="B132">
        <v>3</v>
      </c>
      <c r="C132">
        <v>1</v>
      </c>
      <c r="D132">
        <v>43.903039873885888</v>
      </c>
      <c r="E132">
        <v>1</v>
      </c>
      <c r="G132">
        <f t="shared" si="8"/>
        <v>1.6522757431361836</v>
      </c>
      <c r="H132">
        <f t="shared" si="7"/>
        <v>1.2818860377376535</v>
      </c>
      <c r="I132">
        <f t="shared" si="9"/>
        <v>1.5846413601829656</v>
      </c>
      <c r="J132">
        <f t="shared" si="10"/>
        <v>4.5744097574625456E-3</v>
      </c>
      <c r="K132">
        <f t="shared" si="11"/>
        <v>6.7634382953217997E-2</v>
      </c>
      <c r="M132">
        <f t="shared" si="12"/>
        <v>0.19599939809542996</v>
      </c>
      <c r="N132">
        <f t="shared" si="13"/>
        <v>0.26045975141578614</v>
      </c>
    </row>
    <row r="133" spans="1:14" x14ac:dyDescent="0.2">
      <c r="A133">
        <v>28</v>
      </c>
      <c r="B133">
        <v>4</v>
      </c>
      <c r="C133">
        <v>1</v>
      </c>
      <c r="D133">
        <v>70.384348804128607</v>
      </c>
      <c r="E133">
        <v>1</v>
      </c>
      <c r="G133">
        <f t="shared" si="8"/>
        <v>1.8536030020688601</v>
      </c>
      <c r="H133">
        <f t="shared" si="7"/>
        <v>1.6522757431361836</v>
      </c>
      <c r="I133">
        <f t="shared" si="9"/>
        <v>1.8966804687818737</v>
      </c>
      <c r="J133">
        <f t="shared" si="10"/>
        <v>1.8556681384107947E-3</v>
      </c>
      <c r="K133">
        <f t="shared" si="11"/>
        <v>4.3077466713013601E-2</v>
      </c>
      <c r="M133">
        <f t="shared" si="12"/>
        <v>0.56965858377514766</v>
      </c>
      <c r="N133">
        <f t="shared" si="13"/>
        <v>0.50648818687241492</v>
      </c>
    </row>
    <row r="134" spans="1:14" x14ac:dyDescent="0.2">
      <c r="A134">
        <v>28</v>
      </c>
      <c r="B134">
        <v>5</v>
      </c>
      <c r="C134">
        <v>0</v>
      </c>
      <c r="D134">
        <v>116.90794274575434</v>
      </c>
      <c r="E134">
        <v>1</v>
      </c>
      <c r="G134">
        <f t="shared" si="8"/>
        <v>2.0715430618759543</v>
      </c>
      <c r="H134">
        <f t="shared" si="7"/>
        <v>1.8536030020688601</v>
      </c>
      <c r="I134">
        <f t="shared" si="9"/>
        <v>2.0046967773554645</v>
      </c>
      <c r="J134">
        <f t="shared" si="10"/>
        <v>4.4684257541942737E-3</v>
      </c>
      <c r="K134">
        <f t="shared" si="11"/>
        <v>6.6846284520489796E-2</v>
      </c>
      <c r="M134">
        <f t="shared" si="12"/>
        <v>0.7443783017908423</v>
      </c>
      <c r="N134">
        <f t="shared" si="13"/>
        <v>0.86419314794178059</v>
      </c>
    </row>
    <row r="135" spans="1:14" x14ac:dyDescent="0.2">
      <c r="A135">
        <v>28</v>
      </c>
      <c r="B135">
        <v>6</v>
      </c>
      <c r="C135">
        <v>1</v>
      </c>
      <c r="D135">
        <v>148.6431374932171</v>
      </c>
      <c r="E135">
        <v>1</v>
      </c>
      <c r="G135">
        <f t="shared" si="8"/>
        <v>2.175056805257968</v>
      </c>
      <c r="H135">
        <f t="shared" si="7"/>
        <v>2.0715430618759543</v>
      </c>
      <c r="I135">
        <f t="shared" si="9"/>
        <v>2.1216334425645886</v>
      </c>
      <c r="J135">
        <f t="shared" si="10"/>
        <v>2.8540556814683543E-3</v>
      </c>
      <c r="K135">
        <f t="shared" si="11"/>
        <v>5.3423362693379328E-2</v>
      </c>
      <c r="M135">
        <f t="shared" si="12"/>
        <v>0.95983222298516113</v>
      </c>
      <c r="N135">
        <f t="shared" si="13"/>
        <v>1.0673651133805715</v>
      </c>
    </row>
    <row r="136" spans="1:14" x14ac:dyDescent="0.2">
      <c r="A136">
        <v>28</v>
      </c>
      <c r="B136">
        <v>7</v>
      </c>
      <c r="C136">
        <v>1</v>
      </c>
      <c r="D136">
        <v>99.548071441433279</v>
      </c>
      <c r="E136">
        <v>1</v>
      </c>
      <c r="G136">
        <f t="shared" si="8"/>
        <v>2.0023737450433932</v>
      </c>
      <c r="H136">
        <f t="shared" ref="H136:H199" si="14">IF(A136=A135,G135,0)</f>
        <v>2.175056805257968</v>
      </c>
      <c r="I136">
        <f t="shared" si="9"/>
        <v>2.1023726220693795</v>
      </c>
      <c r="J136">
        <f t="shared" si="10"/>
        <v>9.9997754064583329E-3</v>
      </c>
      <c r="K136">
        <f t="shared" si="11"/>
        <v>9.999887702598631E-2</v>
      </c>
      <c r="M136">
        <f t="shared" si="12"/>
        <v>0.92246315470225926</v>
      </c>
      <c r="N136">
        <f t="shared" si="13"/>
        <v>0.74037519632276627</v>
      </c>
    </row>
    <row r="137" spans="1:14" x14ac:dyDescent="0.2">
      <c r="A137">
        <v>28</v>
      </c>
      <c r="B137">
        <v>8</v>
      </c>
      <c r="C137">
        <v>0</v>
      </c>
      <c r="D137">
        <v>47.324671229521456</v>
      </c>
      <c r="E137">
        <v>1</v>
      </c>
      <c r="G137">
        <f t="shared" ref="G137:G200" si="15">LOG(1+D137)</f>
        <v>1.68416890804585</v>
      </c>
      <c r="H137">
        <f t="shared" si="14"/>
        <v>2.0023737450433932</v>
      </c>
      <c r="I137">
        <f t="shared" ref="I137:I200" si="16">$A$3*H137+$B$3*B137+$C$3*C137+$D$3</f>
        <v>1.746092366509989</v>
      </c>
      <c r="J137">
        <f t="shared" ref="J137:J200" si="17">(G137-I137)^2</f>
        <v>3.8345147081599537E-3</v>
      </c>
      <c r="K137">
        <f t="shared" ref="K137:K200" si="18">ABS(G137-I137)</f>
        <v>6.1923458464139047E-2</v>
      </c>
      <c r="M137">
        <f t="shared" ref="M137:M200" si="19">(I137-AVERAGE($G$8:$G$234))^2</f>
        <v>0.3650204209818218</v>
      </c>
      <c r="N137">
        <f t="shared" ref="N137:N200" si="20">(G137-AVERAGE($G$8:$G$234))^2</f>
        <v>0.29403044309474841</v>
      </c>
    </row>
    <row r="138" spans="1:14" x14ac:dyDescent="0.2">
      <c r="A138">
        <v>28</v>
      </c>
      <c r="B138">
        <v>9</v>
      </c>
      <c r="C138">
        <v>0</v>
      </c>
      <c r="D138">
        <v>14.374901269383201</v>
      </c>
      <c r="E138">
        <v>1</v>
      </c>
      <c r="G138">
        <f t="shared" si="15"/>
        <v>1.1868123356149507</v>
      </c>
      <c r="H138">
        <f t="shared" si="14"/>
        <v>1.68416890804585</v>
      </c>
      <c r="I138">
        <f t="shared" si="16"/>
        <v>1.2033099267511747</v>
      </c>
      <c r="J138">
        <f t="shared" si="17"/>
        <v>2.7217051329801522E-4</v>
      </c>
      <c r="K138">
        <f t="shared" si="18"/>
        <v>1.6497591136223955E-2</v>
      </c>
      <c r="M138">
        <f t="shared" si="19"/>
        <v>3.7683342062255444E-3</v>
      </c>
      <c r="N138">
        <f t="shared" si="20"/>
        <v>2.0150374102965011E-3</v>
      </c>
    </row>
    <row r="139" spans="1:14" x14ac:dyDescent="0.2">
      <c r="A139">
        <v>29</v>
      </c>
      <c r="B139">
        <v>0</v>
      </c>
      <c r="C139">
        <v>1</v>
      </c>
      <c r="D139">
        <v>1.6445576080005533</v>
      </c>
      <c r="E139">
        <v>0</v>
      </c>
      <c r="G139">
        <f t="shared" si="15"/>
        <v>0.42235303195785884</v>
      </c>
      <c r="H139">
        <f t="shared" si="14"/>
        <v>0</v>
      </c>
      <c r="I139">
        <f t="shared" si="16"/>
        <v>0.43659597771641245</v>
      </c>
      <c r="J139">
        <f t="shared" si="17"/>
        <v>2.0286150388110043E-4</v>
      </c>
      <c r="K139">
        <f t="shared" si="18"/>
        <v>1.4242945758553616E-2</v>
      </c>
      <c r="M139">
        <f t="shared" si="19"/>
        <v>0.49748644470702652</v>
      </c>
      <c r="N139">
        <f t="shared" si="20"/>
        <v>0.51778118002434081</v>
      </c>
    </row>
    <row r="140" spans="1:14" x14ac:dyDescent="0.2">
      <c r="A140">
        <v>30</v>
      </c>
      <c r="B140">
        <v>0</v>
      </c>
      <c r="C140">
        <v>1</v>
      </c>
      <c r="D140">
        <v>1.6973978823261926</v>
      </c>
      <c r="E140">
        <v>1</v>
      </c>
      <c r="G140">
        <f t="shared" si="15"/>
        <v>0.4309450122125163</v>
      </c>
      <c r="H140">
        <f t="shared" si="14"/>
        <v>0</v>
      </c>
      <c r="I140">
        <f t="shared" si="16"/>
        <v>0.43659597771641245</v>
      </c>
      <c r="J140">
        <f t="shared" si="17"/>
        <v>3.193341112622432E-5</v>
      </c>
      <c r="K140">
        <f t="shared" si="18"/>
        <v>5.6509655038961548E-3</v>
      </c>
      <c r="M140">
        <f t="shared" si="19"/>
        <v>0.49748644470702652</v>
      </c>
      <c r="N140">
        <f t="shared" si="20"/>
        <v>0.50548993735547976</v>
      </c>
    </row>
    <row r="141" spans="1:14" x14ac:dyDescent="0.2">
      <c r="A141">
        <v>30</v>
      </c>
      <c r="B141">
        <v>1</v>
      </c>
      <c r="C141">
        <v>1</v>
      </c>
      <c r="D141">
        <v>5.8522236906209404</v>
      </c>
      <c r="E141">
        <v>1</v>
      </c>
      <c r="G141">
        <f t="shared" si="15"/>
        <v>0.83583153205421723</v>
      </c>
      <c r="H141">
        <f t="shared" si="14"/>
        <v>0.4309450122125163</v>
      </c>
      <c r="I141">
        <f t="shared" si="16"/>
        <v>0.8238084691189187</v>
      </c>
      <c r="J141">
        <f t="shared" si="17"/>
        <v>1.445540423461494E-4</v>
      </c>
      <c r="K141">
        <f t="shared" si="18"/>
        <v>1.2023062935298534E-2</v>
      </c>
      <c r="M141">
        <f t="shared" si="19"/>
        <v>0.10119696135270248</v>
      </c>
      <c r="N141">
        <f t="shared" si="20"/>
        <v>9.3692089315484187E-2</v>
      </c>
    </row>
    <row r="142" spans="1:14" x14ac:dyDescent="0.2">
      <c r="A142">
        <v>30</v>
      </c>
      <c r="B142">
        <v>2</v>
      </c>
      <c r="C142">
        <v>0</v>
      </c>
      <c r="D142">
        <v>17.078823851860083</v>
      </c>
      <c r="E142">
        <v>0</v>
      </c>
      <c r="G142">
        <f t="shared" si="15"/>
        <v>1.2571701733040566</v>
      </c>
      <c r="H142">
        <f t="shared" si="14"/>
        <v>0.83583153205421723</v>
      </c>
      <c r="I142">
        <f t="shared" si="16"/>
        <v>1.1845233279704734</v>
      </c>
      <c r="J142">
        <f t="shared" si="17"/>
        <v>5.2775641369215481E-3</v>
      </c>
      <c r="K142">
        <f t="shared" si="18"/>
        <v>7.2646845333583121E-2</v>
      </c>
      <c r="M142">
        <f t="shared" si="19"/>
        <v>1.8147736685458001E-3</v>
      </c>
      <c r="N142">
        <f t="shared" si="20"/>
        <v>1.3281872337157713E-2</v>
      </c>
    </row>
    <row r="143" spans="1:14" x14ac:dyDescent="0.2">
      <c r="A143">
        <v>31</v>
      </c>
      <c r="B143">
        <v>0</v>
      </c>
      <c r="C143">
        <v>1</v>
      </c>
      <c r="D143">
        <v>1.8610265965769401</v>
      </c>
      <c r="E143">
        <v>1</v>
      </c>
      <c r="G143">
        <f t="shared" si="15"/>
        <v>0.45652189509743796</v>
      </c>
      <c r="H143">
        <f t="shared" si="14"/>
        <v>0</v>
      </c>
      <c r="I143">
        <f t="shared" si="16"/>
        <v>0.43659597771641245</v>
      </c>
      <c r="J143">
        <f t="shared" si="17"/>
        <v>3.970421834754543E-4</v>
      </c>
      <c r="K143">
        <f t="shared" si="18"/>
        <v>1.9925917381025504E-2</v>
      </c>
      <c r="M143">
        <f t="shared" si="19"/>
        <v>0.49748644470702652</v>
      </c>
      <c r="N143">
        <f t="shared" si="20"/>
        <v>0.46977490426839758</v>
      </c>
    </row>
    <row r="144" spans="1:14" x14ac:dyDescent="0.2">
      <c r="A144">
        <v>31</v>
      </c>
      <c r="B144">
        <v>1</v>
      </c>
      <c r="C144">
        <v>1</v>
      </c>
      <c r="D144">
        <v>5.5711536800084183</v>
      </c>
      <c r="E144">
        <v>1</v>
      </c>
      <c r="G144">
        <f t="shared" si="15"/>
        <v>0.81764162418323705</v>
      </c>
      <c r="H144">
        <f t="shared" si="14"/>
        <v>0.45652189509743796</v>
      </c>
      <c r="I144">
        <f t="shared" si="16"/>
        <v>0.85555962205976954</v>
      </c>
      <c r="J144">
        <f t="shared" si="17"/>
        <v>1.4377745629647228E-3</v>
      </c>
      <c r="K144">
        <f t="shared" si="18"/>
        <v>3.7917997876532494E-2</v>
      </c>
      <c r="M144">
        <f t="shared" si="19"/>
        <v>8.2004080181058522E-2</v>
      </c>
      <c r="N144">
        <f t="shared" si="20"/>
        <v>0.10515851936303373</v>
      </c>
    </row>
    <row r="145" spans="1:14" x14ac:dyDescent="0.2">
      <c r="A145">
        <v>31</v>
      </c>
      <c r="B145">
        <v>2</v>
      </c>
      <c r="C145">
        <v>1</v>
      </c>
      <c r="D145">
        <v>13.86505635036027</v>
      </c>
      <c r="E145">
        <v>1</v>
      </c>
      <c r="G145">
        <f t="shared" si="15"/>
        <v>1.1721665598648134</v>
      </c>
      <c r="H145">
        <f t="shared" si="14"/>
        <v>0.81764162418323705</v>
      </c>
      <c r="I145">
        <f t="shared" si="16"/>
        <v>1.1560909782485078</v>
      </c>
      <c r="J145">
        <f t="shared" si="17"/>
        <v>2.584243243025033E-4</v>
      </c>
      <c r="K145">
        <f t="shared" si="18"/>
        <v>1.6075581616305623E-2</v>
      </c>
      <c r="M145">
        <f t="shared" si="19"/>
        <v>2.0072686022013541E-4</v>
      </c>
      <c r="N145">
        <f t="shared" si="20"/>
        <v>9.1466277920163931E-4</v>
      </c>
    </row>
    <row r="146" spans="1:14" x14ac:dyDescent="0.2">
      <c r="A146">
        <v>31</v>
      </c>
      <c r="B146">
        <v>3</v>
      </c>
      <c r="C146">
        <v>1</v>
      </c>
      <c r="D146">
        <v>28.744378345308778</v>
      </c>
      <c r="E146">
        <v>1</v>
      </c>
      <c r="G146">
        <f t="shared" si="15"/>
        <v>1.473404896642281</v>
      </c>
      <c r="H146">
        <f t="shared" si="14"/>
        <v>1.1721665598648134</v>
      </c>
      <c r="I146">
        <f t="shared" si="16"/>
        <v>1.4484355551908106</v>
      </c>
      <c r="J146">
        <f t="shared" si="17"/>
        <v>6.2346801252012043E-4</v>
      </c>
      <c r="K146">
        <f t="shared" si="18"/>
        <v>2.496934145147045E-2</v>
      </c>
      <c r="M146">
        <f t="shared" si="19"/>
        <v>9.394984378227636E-2</v>
      </c>
      <c r="N146">
        <f t="shared" si="20"/>
        <v>0.10988013672742201</v>
      </c>
    </row>
    <row r="147" spans="1:14" x14ac:dyDescent="0.2">
      <c r="A147">
        <v>31</v>
      </c>
      <c r="B147">
        <v>4</v>
      </c>
      <c r="C147">
        <v>0</v>
      </c>
      <c r="D147">
        <v>44.542651683848305</v>
      </c>
      <c r="E147">
        <v>1</v>
      </c>
      <c r="G147">
        <f t="shared" si="15"/>
        <v>1.6584183134582324</v>
      </c>
      <c r="H147">
        <f t="shared" si="14"/>
        <v>1.473404896642281</v>
      </c>
      <c r="I147">
        <f t="shared" si="16"/>
        <v>1.6804815169245744</v>
      </c>
      <c r="J147">
        <f t="shared" si="17"/>
        <v>4.8678494719720303E-4</v>
      </c>
      <c r="K147">
        <f t="shared" si="18"/>
        <v>2.2063203466341941E-2</v>
      </c>
      <c r="M147">
        <f t="shared" si="19"/>
        <v>0.29004509568986164</v>
      </c>
      <c r="N147">
        <f t="shared" si="20"/>
        <v>0.2667672357552015</v>
      </c>
    </row>
    <row r="148" spans="1:14" x14ac:dyDescent="0.2">
      <c r="A148">
        <v>31</v>
      </c>
      <c r="B148">
        <v>5</v>
      </c>
      <c r="C148">
        <v>0</v>
      </c>
      <c r="D148">
        <v>66.161203720324593</v>
      </c>
      <c r="E148">
        <v>1</v>
      </c>
      <c r="G148">
        <f t="shared" si="15"/>
        <v>1.8271184713315554</v>
      </c>
      <c r="H148">
        <f t="shared" si="14"/>
        <v>1.6584183134582324</v>
      </c>
      <c r="I148">
        <f t="shared" si="16"/>
        <v>1.762394424575725</v>
      </c>
      <c r="J148">
        <f t="shared" si="17"/>
        <v>4.1892022284509096E-3</v>
      </c>
      <c r="K148">
        <f t="shared" si="18"/>
        <v>6.4724046755830322E-2</v>
      </c>
      <c r="M148">
        <f t="shared" si="19"/>
        <v>0.38498458080521664</v>
      </c>
      <c r="N148">
        <f t="shared" si="20"/>
        <v>0.46949260433548828</v>
      </c>
    </row>
    <row r="149" spans="1:14" x14ac:dyDescent="0.2">
      <c r="A149">
        <v>31</v>
      </c>
      <c r="B149">
        <v>6</v>
      </c>
      <c r="C149">
        <v>0</v>
      </c>
      <c r="D149">
        <v>53.916596158508725</v>
      </c>
      <c r="E149">
        <v>1</v>
      </c>
      <c r="G149">
        <f t="shared" si="15"/>
        <v>1.7397036109502044</v>
      </c>
      <c r="H149">
        <f t="shared" si="14"/>
        <v>1.8271184713315554</v>
      </c>
      <c r="I149">
        <f t="shared" si="16"/>
        <v>1.8240560458609183</v>
      </c>
      <c r="J149">
        <f t="shared" si="17"/>
        <v>7.11533327536622E-3</v>
      </c>
      <c r="K149">
        <f t="shared" si="18"/>
        <v>8.4352434910713869E-2</v>
      </c>
      <c r="M149">
        <f t="shared" si="19"/>
        <v>0.46530526368387837</v>
      </c>
      <c r="N149">
        <f t="shared" si="20"/>
        <v>0.35734145852150773</v>
      </c>
    </row>
    <row r="150" spans="1:14" x14ac:dyDescent="0.2">
      <c r="A150">
        <v>31</v>
      </c>
      <c r="B150">
        <v>7</v>
      </c>
      <c r="C150">
        <v>0</v>
      </c>
      <c r="D150">
        <v>41.533124633556675</v>
      </c>
      <c r="E150">
        <v>1</v>
      </c>
      <c r="G150">
        <f t="shared" si="15"/>
        <v>1.628727288692509</v>
      </c>
      <c r="H150">
        <f t="shared" si="14"/>
        <v>1.7397036109502044</v>
      </c>
      <c r="I150">
        <f t="shared" si="16"/>
        <v>1.5677763780671767</v>
      </c>
      <c r="J150">
        <f t="shared" si="17"/>
        <v>3.715013506057247E-3</v>
      </c>
      <c r="K150">
        <f t="shared" si="18"/>
        <v>6.0950910625332311E-2</v>
      </c>
      <c r="M150">
        <f t="shared" si="19"/>
        <v>0.18135095691474171</v>
      </c>
      <c r="N150">
        <f t="shared" si="20"/>
        <v>0.23697825236928091</v>
      </c>
    </row>
    <row r="151" spans="1:14" x14ac:dyDescent="0.2">
      <c r="A151">
        <v>31</v>
      </c>
      <c r="B151">
        <v>8</v>
      </c>
      <c r="C151">
        <v>0</v>
      </c>
      <c r="D151">
        <v>16.435657623022255</v>
      </c>
      <c r="E151">
        <v>1</v>
      </c>
      <c r="G151">
        <f t="shared" si="15"/>
        <v>1.2414383323637661</v>
      </c>
      <c r="H151">
        <f t="shared" si="14"/>
        <v>1.628727288692509</v>
      </c>
      <c r="I151">
        <f t="shared" si="16"/>
        <v>1.2822475018021851</v>
      </c>
      <c r="J151">
        <f t="shared" si="17"/>
        <v>1.665388310253587E-3</v>
      </c>
      <c r="K151">
        <f t="shared" si="18"/>
        <v>4.0809169438418946E-2</v>
      </c>
      <c r="M151">
        <f t="shared" si="19"/>
        <v>1.9690918785610675E-2</v>
      </c>
      <c r="N151">
        <f t="shared" si="20"/>
        <v>9.9032680295362725E-3</v>
      </c>
    </row>
    <row r="152" spans="1:14" x14ac:dyDescent="0.2">
      <c r="A152">
        <v>31</v>
      </c>
      <c r="B152">
        <v>9</v>
      </c>
      <c r="C152">
        <v>0</v>
      </c>
      <c r="D152">
        <v>3.7130886989967582</v>
      </c>
      <c r="E152">
        <v>0</v>
      </c>
      <c r="G152">
        <f t="shared" si="15"/>
        <v>0.67330561313590531</v>
      </c>
      <c r="H152">
        <f t="shared" si="14"/>
        <v>1.2414383323637661</v>
      </c>
      <c r="I152">
        <f t="shared" si="16"/>
        <v>0.6537040078704226</v>
      </c>
      <c r="J152">
        <f t="shared" si="17"/>
        <v>3.8422292898379964E-4</v>
      </c>
      <c r="K152">
        <f t="shared" si="18"/>
        <v>1.9601605265482713E-2</v>
      </c>
      <c r="M152">
        <f t="shared" si="19"/>
        <v>0.2383579478702593</v>
      </c>
      <c r="N152">
        <f t="shared" si="20"/>
        <v>0.21960241229739372</v>
      </c>
    </row>
    <row r="153" spans="1:14" x14ac:dyDescent="0.2">
      <c r="A153">
        <v>32</v>
      </c>
      <c r="B153">
        <v>0</v>
      </c>
      <c r="C153">
        <v>1</v>
      </c>
      <c r="D153">
        <v>1.8255684496130735</v>
      </c>
      <c r="E153">
        <v>1</v>
      </c>
      <c r="G153">
        <f t="shared" si="15"/>
        <v>0.45110583257858894</v>
      </c>
      <c r="H153">
        <f t="shared" si="14"/>
        <v>0</v>
      </c>
      <c r="I153">
        <f t="shared" si="16"/>
        <v>0.43659597771641245</v>
      </c>
      <c r="J153">
        <f t="shared" si="17"/>
        <v>2.1053588812142661E-4</v>
      </c>
      <c r="K153">
        <f t="shared" si="18"/>
        <v>1.4509854862176486E-2</v>
      </c>
      <c r="M153">
        <f t="shared" si="19"/>
        <v>0.49748644470702652</v>
      </c>
      <c r="N153">
        <f t="shared" si="20"/>
        <v>0.47722859028572062</v>
      </c>
    </row>
    <row r="154" spans="1:14" x14ac:dyDescent="0.2">
      <c r="A154">
        <v>32</v>
      </c>
      <c r="B154">
        <v>1</v>
      </c>
      <c r="C154">
        <v>0</v>
      </c>
      <c r="D154">
        <v>4.9081005451103366</v>
      </c>
      <c r="E154">
        <v>0</v>
      </c>
      <c r="G154">
        <f t="shared" si="15"/>
        <v>0.77144787760386579</v>
      </c>
      <c r="H154">
        <f t="shared" si="14"/>
        <v>0.45110583257858894</v>
      </c>
      <c r="I154">
        <f t="shared" si="16"/>
        <v>0.85468751042352475</v>
      </c>
      <c r="J154">
        <f t="shared" si="17"/>
        <v>6.9288364719516451E-3</v>
      </c>
      <c r="K154">
        <f t="shared" si="18"/>
        <v>8.323963281965896E-2</v>
      </c>
      <c r="M154">
        <f t="shared" si="19"/>
        <v>8.250432272018704E-2</v>
      </c>
      <c r="N154">
        <f t="shared" si="20"/>
        <v>0.13725194045462175</v>
      </c>
    </row>
    <row r="155" spans="1:14" x14ac:dyDescent="0.2">
      <c r="A155">
        <v>33</v>
      </c>
      <c r="B155">
        <v>0</v>
      </c>
      <c r="C155">
        <v>1</v>
      </c>
      <c r="D155">
        <v>2.0709754828480365</v>
      </c>
      <c r="E155">
        <v>1</v>
      </c>
      <c r="G155">
        <f t="shared" si="15"/>
        <v>0.48727634926419799</v>
      </c>
      <c r="H155">
        <f t="shared" si="14"/>
        <v>0</v>
      </c>
      <c r="I155">
        <f t="shared" si="16"/>
        <v>0.43659597771641245</v>
      </c>
      <c r="J155">
        <f t="shared" si="17"/>
        <v>2.5685000602215903E-3</v>
      </c>
      <c r="K155">
        <f t="shared" si="18"/>
        <v>5.0680371547785541E-2</v>
      </c>
      <c r="M155">
        <f t="shared" si="19"/>
        <v>0.49748644470702652</v>
      </c>
      <c r="N155">
        <f t="shared" si="20"/>
        <v>0.42856245668103238</v>
      </c>
    </row>
    <row r="156" spans="1:14" x14ac:dyDescent="0.2">
      <c r="A156">
        <v>33</v>
      </c>
      <c r="B156">
        <v>1</v>
      </c>
      <c r="C156">
        <v>1</v>
      </c>
      <c r="D156">
        <v>5.2733966452153371</v>
      </c>
      <c r="E156">
        <v>1</v>
      </c>
      <c r="G156">
        <f t="shared" si="15"/>
        <v>0.7975027473464289</v>
      </c>
      <c r="H156">
        <f t="shared" si="14"/>
        <v>0.48727634926419799</v>
      </c>
      <c r="I156">
        <f t="shared" si="16"/>
        <v>0.89373821412099574</v>
      </c>
      <c r="J156">
        <f t="shared" si="17"/>
        <v>9.2612650653187602E-3</v>
      </c>
      <c r="K156">
        <f t="shared" si="18"/>
        <v>9.6235466774566847E-2</v>
      </c>
      <c r="M156">
        <f t="shared" si="19"/>
        <v>6.1595771104503753E-2</v>
      </c>
      <c r="N156">
        <f t="shared" si="20"/>
        <v>0.11862542584757955</v>
      </c>
    </row>
    <row r="157" spans="1:14" x14ac:dyDescent="0.2">
      <c r="A157">
        <v>33</v>
      </c>
      <c r="B157">
        <v>2</v>
      </c>
      <c r="C157">
        <v>0</v>
      </c>
      <c r="D157">
        <v>13.632367700646485</v>
      </c>
      <c r="E157">
        <v>1</v>
      </c>
      <c r="G157">
        <f t="shared" si="15"/>
        <v>1.1653146061066391</v>
      </c>
      <c r="H157">
        <f t="shared" si="14"/>
        <v>0.7975027473464289</v>
      </c>
      <c r="I157">
        <f t="shared" si="16"/>
        <v>1.1369419588580014</v>
      </c>
      <c r="J157">
        <f t="shared" si="17"/>
        <v>8.0500711189562498E-4</v>
      </c>
      <c r="K157">
        <f t="shared" si="18"/>
        <v>2.8372647248637639E-2</v>
      </c>
      <c r="M157">
        <f t="shared" si="19"/>
        <v>2.4812439951891127E-5</v>
      </c>
      <c r="N157">
        <f t="shared" si="20"/>
        <v>5.4715939813103982E-4</v>
      </c>
    </row>
    <row r="158" spans="1:14" x14ac:dyDescent="0.2">
      <c r="A158">
        <v>33</v>
      </c>
      <c r="B158">
        <v>3</v>
      </c>
      <c r="C158">
        <v>0</v>
      </c>
      <c r="D158">
        <v>20.504594820807075</v>
      </c>
      <c r="E158">
        <v>1</v>
      </c>
      <c r="G158">
        <f t="shared" si="15"/>
        <v>1.3325312642002525</v>
      </c>
      <c r="H158">
        <f t="shared" si="14"/>
        <v>1.1653146061066391</v>
      </c>
      <c r="I158">
        <f t="shared" si="16"/>
        <v>1.4457809275790507</v>
      </c>
      <c r="J158">
        <f t="shared" si="17"/>
        <v>1.2825486255411122E-2</v>
      </c>
      <c r="K158">
        <f t="shared" si="18"/>
        <v>0.11324966337879827</v>
      </c>
      <c r="M158">
        <f t="shared" si="19"/>
        <v>9.2329538334834663E-2</v>
      </c>
      <c r="N158">
        <f t="shared" si="20"/>
        <v>3.6331446511744921E-2</v>
      </c>
    </row>
    <row r="159" spans="1:14" x14ac:dyDescent="0.2">
      <c r="A159">
        <v>33</v>
      </c>
      <c r="B159">
        <v>4</v>
      </c>
      <c r="C159">
        <v>1</v>
      </c>
      <c r="D159">
        <v>26.945856580846762</v>
      </c>
      <c r="E159">
        <v>1</v>
      </c>
      <c r="G159">
        <f t="shared" si="15"/>
        <v>1.4463174259087568</v>
      </c>
      <c r="H159">
        <f t="shared" si="14"/>
        <v>1.3325312642002525</v>
      </c>
      <c r="I159">
        <f t="shared" si="16"/>
        <v>1.4997495410231809</v>
      </c>
      <c r="J159">
        <f t="shared" si="17"/>
        <v>2.8549909256010727E-3</v>
      </c>
      <c r="K159">
        <f t="shared" si="18"/>
        <v>5.3432115114424139E-2</v>
      </c>
      <c r="M159">
        <f t="shared" si="19"/>
        <v>0.12803971355881222</v>
      </c>
      <c r="N159">
        <f t="shared" si="20"/>
        <v>9.2655864526748816E-2</v>
      </c>
    </row>
    <row r="160" spans="1:14" x14ac:dyDescent="0.2">
      <c r="A160">
        <v>33</v>
      </c>
      <c r="B160">
        <v>5</v>
      </c>
      <c r="C160">
        <v>1</v>
      </c>
      <c r="D160">
        <v>28.068495221089659</v>
      </c>
      <c r="E160">
        <v>1</v>
      </c>
      <c r="G160">
        <f t="shared" si="15"/>
        <v>1.4634225503775089</v>
      </c>
      <c r="H160">
        <f t="shared" si="14"/>
        <v>1.4463174259087568</v>
      </c>
      <c r="I160">
        <f t="shared" si="16"/>
        <v>1.4932409048666302</v>
      </c>
      <c r="J160">
        <f t="shared" si="17"/>
        <v>8.8913426443889979E-4</v>
      </c>
      <c r="K160">
        <f t="shared" si="18"/>
        <v>2.981835448912129E-2</v>
      </c>
      <c r="M160">
        <f t="shared" si="19"/>
        <v>0.12342415255901436</v>
      </c>
      <c r="N160">
        <f t="shared" si="20"/>
        <v>0.10336185316371972</v>
      </c>
    </row>
    <row r="161" spans="1:14" x14ac:dyDescent="0.2">
      <c r="A161">
        <v>33</v>
      </c>
      <c r="B161">
        <v>6</v>
      </c>
      <c r="C161">
        <v>1</v>
      </c>
      <c r="D161">
        <v>21.163689166358754</v>
      </c>
      <c r="E161">
        <v>1</v>
      </c>
      <c r="G161">
        <f t="shared" si="15"/>
        <v>1.3456420507875513</v>
      </c>
      <c r="H161">
        <f t="shared" si="14"/>
        <v>1.4634225503775089</v>
      </c>
      <c r="I161">
        <f t="shared" si="16"/>
        <v>1.3667123892864943</v>
      </c>
      <c r="J161">
        <f t="shared" si="17"/>
        <v>4.4395916446004038E-4</v>
      </c>
      <c r="K161">
        <f t="shared" si="18"/>
        <v>2.107033849894302E-2</v>
      </c>
      <c r="M161">
        <f t="shared" si="19"/>
        <v>5.0530194212569969E-2</v>
      </c>
      <c r="N161">
        <f t="shared" si="20"/>
        <v>4.1501383390882107E-2</v>
      </c>
    </row>
    <row r="162" spans="1:14" x14ac:dyDescent="0.2">
      <c r="A162">
        <v>33</v>
      </c>
      <c r="B162">
        <v>7</v>
      </c>
      <c r="C162">
        <v>1</v>
      </c>
      <c r="D162">
        <v>10.624695331721151</v>
      </c>
      <c r="E162">
        <v>1</v>
      </c>
      <c r="G162">
        <f t="shared" si="15"/>
        <v>1.06538157941264</v>
      </c>
      <c r="H162">
        <f t="shared" si="14"/>
        <v>1.3456420507875513</v>
      </c>
      <c r="I162">
        <f t="shared" si="16"/>
        <v>1.0727368044806154</v>
      </c>
      <c r="J162">
        <f t="shared" si="17"/>
        <v>5.4099335800573259E-5</v>
      </c>
      <c r="K162">
        <f t="shared" si="18"/>
        <v>7.3552250679753683E-3</v>
      </c>
      <c r="M162">
        <f t="shared" si="19"/>
        <v>4.7867528336387865E-3</v>
      </c>
      <c r="N162">
        <f t="shared" si="20"/>
        <v>5.8586147133392035E-3</v>
      </c>
    </row>
    <row r="163" spans="1:14" x14ac:dyDescent="0.2">
      <c r="A163">
        <v>33</v>
      </c>
      <c r="B163">
        <v>8</v>
      </c>
      <c r="C163">
        <v>0</v>
      </c>
      <c r="D163">
        <v>3.4844594241546112</v>
      </c>
      <c r="E163">
        <v>0</v>
      </c>
      <c r="G163">
        <f t="shared" si="15"/>
        <v>0.65171009882801101</v>
      </c>
      <c r="H163">
        <f t="shared" si="14"/>
        <v>1.06538157941264</v>
      </c>
      <c r="I163">
        <f t="shared" si="16"/>
        <v>0.5829099064276515</v>
      </c>
      <c r="J163">
        <f t="shared" si="17"/>
        <v>4.7334664743264856E-3</v>
      </c>
      <c r="K163">
        <f t="shared" si="18"/>
        <v>6.8800192400359506E-2</v>
      </c>
      <c r="M163">
        <f t="shared" si="19"/>
        <v>0.31249582610151339</v>
      </c>
      <c r="N163">
        <f t="shared" si="20"/>
        <v>0.24030885273782354</v>
      </c>
    </row>
    <row r="164" spans="1:14" x14ac:dyDescent="0.2">
      <c r="A164">
        <v>34</v>
      </c>
      <c r="B164">
        <v>0</v>
      </c>
      <c r="C164">
        <v>1</v>
      </c>
      <c r="D164">
        <v>1.5482671217536188</v>
      </c>
      <c r="E164">
        <v>1</v>
      </c>
      <c r="G164">
        <f t="shared" si="15"/>
        <v>0.40624495090940399</v>
      </c>
      <c r="H164">
        <f t="shared" si="14"/>
        <v>0</v>
      </c>
      <c r="I164">
        <f t="shared" si="16"/>
        <v>0.43659597771641245</v>
      </c>
      <c r="J164">
        <f t="shared" si="17"/>
        <v>9.2118482823974634E-4</v>
      </c>
      <c r="K164">
        <f t="shared" si="18"/>
        <v>3.0351026807008463E-2</v>
      </c>
      <c r="M164">
        <f t="shared" si="19"/>
        <v>0.49748644470702652</v>
      </c>
      <c r="N164">
        <f t="shared" si="20"/>
        <v>0.54122243842747297</v>
      </c>
    </row>
    <row r="165" spans="1:14" x14ac:dyDescent="0.2">
      <c r="A165">
        <v>34</v>
      </c>
      <c r="B165">
        <v>1</v>
      </c>
      <c r="C165">
        <v>1</v>
      </c>
      <c r="D165">
        <v>5.1329161750111352</v>
      </c>
      <c r="E165">
        <v>1</v>
      </c>
      <c r="G165">
        <f t="shared" si="15"/>
        <v>0.7876670287705031</v>
      </c>
      <c r="H165">
        <f t="shared" si="14"/>
        <v>0.40624495090940399</v>
      </c>
      <c r="I165">
        <f t="shared" si="16"/>
        <v>0.79314580285062808</v>
      </c>
      <c r="J165">
        <f t="shared" si="17"/>
        <v>3.0016965421049339E-5</v>
      </c>
      <c r="K165">
        <f t="shared" si="18"/>
        <v>5.4787740801249818E-3</v>
      </c>
      <c r="M165">
        <f t="shared" si="19"/>
        <v>0.1216456501209426</v>
      </c>
      <c r="N165">
        <f t="shared" si="20"/>
        <v>0.12549741185717261</v>
      </c>
    </row>
    <row r="166" spans="1:14" x14ac:dyDescent="0.2">
      <c r="A166">
        <v>34</v>
      </c>
      <c r="B166">
        <v>2</v>
      </c>
      <c r="C166">
        <v>1</v>
      </c>
      <c r="D166">
        <v>13.171822010018687</v>
      </c>
      <c r="E166">
        <v>1</v>
      </c>
      <c r="G166">
        <f t="shared" si="15"/>
        <v>1.1514256892050192</v>
      </c>
      <c r="H166">
        <f t="shared" si="14"/>
        <v>0.7876670287705031</v>
      </c>
      <c r="I166">
        <f t="shared" si="16"/>
        <v>1.1188805031655216</v>
      </c>
      <c r="J166">
        <f t="shared" si="17"/>
        <v>1.0591891343455116E-3</v>
      </c>
      <c r="K166">
        <f t="shared" si="18"/>
        <v>3.2545186039497631E-2</v>
      </c>
      <c r="M166">
        <f t="shared" si="19"/>
        <v>5.3096438155938747E-4</v>
      </c>
      <c r="N166">
        <f t="shared" si="20"/>
        <v>9.0297917959300078E-5</v>
      </c>
    </row>
    <row r="167" spans="1:14" x14ac:dyDescent="0.2">
      <c r="A167">
        <v>34</v>
      </c>
      <c r="B167">
        <v>3</v>
      </c>
      <c r="C167">
        <v>1</v>
      </c>
      <c r="D167">
        <v>25.047716663776615</v>
      </c>
      <c r="E167">
        <v>0</v>
      </c>
      <c r="G167">
        <f t="shared" si="15"/>
        <v>1.4157696591601365</v>
      </c>
      <c r="H167">
        <f t="shared" si="14"/>
        <v>1.1514256892050192</v>
      </c>
      <c r="I167">
        <f t="shared" si="16"/>
        <v>1.4226878298167478</v>
      </c>
      <c r="J167">
        <f t="shared" si="17"/>
        <v>4.7861085233997162E-5</v>
      </c>
      <c r="K167">
        <f t="shared" si="18"/>
        <v>6.9181706566112666E-3</v>
      </c>
      <c r="M167">
        <f t="shared" si="19"/>
        <v>7.8828795582346289E-2</v>
      </c>
      <c r="N167">
        <f t="shared" si="20"/>
        <v>7.4991900971652925E-2</v>
      </c>
    </row>
    <row r="168" spans="1:14" x14ac:dyDescent="0.2">
      <c r="A168">
        <v>35</v>
      </c>
      <c r="B168">
        <v>0</v>
      </c>
      <c r="C168">
        <v>1</v>
      </c>
      <c r="D168">
        <v>1.3874706203923912</v>
      </c>
      <c r="E168">
        <v>0</v>
      </c>
      <c r="G168">
        <f t="shared" si="15"/>
        <v>0.37793803597097908</v>
      </c>
      <c r="H168">
        <f t="shared" si="14"/>
        <v>0</v>
      </c>
      <c r="I168">
        <f t="shared" si="16"/>
        <v>0.43659597771641245</v>
      </c>
      <c r="J168">
        <f t="shared" si="17"/>
        <v>3.4407541298106551E-3</v>
      </c>
      <c r="K168">
        <f t="shared" si="18"/>
        <v>5.8657941745433373E-2</v>
      </c>
      <c r="M168">
        <f t="shared" si="19"/>
        <v>0.49748644470702652</v>
      </c>
      <c r="N168">
        <f t="shared" si="20"/>
        <v>0.58367328126133677</v>
      </c>
    </row>
    <row r="169" spans="1:14" x14ac:dyDescent="0.2">
      <c r="A169">
        <v>36</v>
      </c>
      <c r="B169">
        <v>0</v>
      </c>
      <c r="C169">
        <v>1</v>
      </c>
      <c r="D169">
        <v>1.4933177861240607</v>
      </c>
      <c r="E169">
        <v>0</v>
      </c>
      <c r="G169">
        <f t="shared" si="15"/>
        <v>0.39677763508801517</v>
      </c>
      <c r="H169">
        <f t="shared" si="14"/>
        <v>0</v>
      </c>
      <c r="I169">
        <f t="shared" si="16"/>
        <v>0.43659597771641245</v>
      </c>
      <c r="J169">
        <f t="shared" si="17"/>
        <v>1.5855004096724404E-3</v>
      </c>
      <c r="K169">
        <f t="shared" si="18"/>
        <v>3.9818342628397285E-2</v>
      </c>
      <c r="M169">
        <f t="shared" si="19"/>
        <v>0.49748644470702652</v>
      </c>
      <c r="N169">
        <f t="shared" si="20"/>
        <v>0.55524186453588542</v>
      </c>
    </row>
    <row r="170" spans="1:14" x14ac:dyDescent="0.2">
      <c r="A170">
        <v>37</v>
      </c>
      <c r="B170">
        <v>0</v>
      </c>
      <c r="C170">
        <v>1</v>
      </c>
      <c r="D170">
        <v>1.3618391471767981</v>
      </c>
      <c r="E170">
        <v>0</v>
      </c>
      <c r="G170">
        <f t="shared" si="15"/>
        <v>0.3732503167015942</v>
      </c>
      <c r="H170">
        <f t="shared" si="14"/>
        <v>0</v>
      </c>
      <c r="I170">
        <f t="shared" si="16"/>
        <v>0.43659597771641245</v>
      </c>
      <c r="J170">
        <f t="shared" si="17"/>
        <v>4.0126727694042652E-3</v>
      </c>
      <c r="K170">
        <f t="shared" si="18"/>
        <v>6.3345661014818255E-2</v>
      </c>
      <c r="M170">
        <f t="shared" si="19"/>
        <v>0.49748644470702652</v>
      </c>
      <c r="N170">
        <f t="shared" si="20"/>
        <v>0.5908579516188619</v>
      </c>
    </row>
    <row r="171" spans="1:14" x14ac:dyDescent="0.2">
      <c r="A171">
        <v>38</v>
      </c>
      <c r="B171">
        <v>0</v>
      </c>
      <c r="C171">
        <v>1</v>
      </c>
      <c r="D171">
        <v>1.7315054575970357</v>
      </c>
      <c r="E171">
        <v>1</v>
      </c>
      <c r="G171">
        <f t="shared" si="15"/>
        <v>0.43640207257965458</v>
      </c>
      <c r="H171">
        <f t="shared" si="14"/>
        <v>0</v>
      </c>
      <c r="I171">
        <f t="shared" si="16"/>
        <v>0.43659597771641245</v>
      </c>
      <c r="J171">
        <f t="shared" si="17"/>
        <v>3.759920206109099E-8</v>
      </c>
      <c r="K171">
        <f t="shared" si="18"/>
        <v>1.9390513675787702E-4</v>
      </c>
      <c r="M171">
        <f t="shared" si="19"/>
        <v>0.49748644470702652</v>
      </c>
      <c r="N171">
        <f t="shared" si="20"/>
        <v>0.4977600154366329</v>
      </c>
    </row>
    <row r="172" spans="1:14" x14ac:dyDescent="0.2">
      <c r="A172">
        <v>38</v>
      </c>
      <c r="B172">
        <v>1</v>
      </c>
      <c r="C172">
        <v>0</v>
      </c>
      <c r="D172">
        <v>4.7603472227707835</v>
      </c>
      <c r="E172">
        <v>0</v>
      </c>
      <c r="G172">
        <f t="shared" si="15"/>
        <v>0.76044866265730493</v>
      </c>
      <c r="H172">
        <f t="shared" si="14"/>
        <v>0.43640207257965458</v>
      </c>
      <c r="I172">
        <f t="shared" si="16"/>
        <v>0.83643425670874327</v>
      </c>
      <c r="J172">
        <f t="shared" si="17"/>
        <v>5.7738105033499822E-3</v>
      </c>
      <c r="K172">
        <f t="shared" si="18"/>
        <v>7.5985594051438343E-2</v>
      </c>
      <c r="M172">
        <f t="shared" si="19"/>
        <v>9.3323474641988188E-2</v>
      </c>
      <c r="N172">
        <f t="shared" si="20"/>
        <v>0.14552279787689676</v>
      </c>
    </row>
    <row r="173" spans="1:14" x14ac:dyDescent="0.2">
      <c r="A173">
        <v>39</v>
      </c>
      <c r="B173">
        <v>0</v>
      </c>
      <c r="C173">
        <v>1</v>
      </c>
      <c r="D173">
        <v>2.2671069336914322</v>
      </c>
      <c r="E173">
        <v>1</v>
      </c>
      <c r="G173">
        <f t="shared" si="15"/>
        <v>0.5141633493368083</v>
      </c>
      <c r="H173">
        <f t="shared" si="14"/>
        <v>0</v>
      </c>
      <c r="I173">
        <f t="shared" si="16"/>
        <v>0.43659597771641245</v>
      </c>
      <c r="J173">
        <f t="shared" si="17"/>
        <v>6.0166971400965902E-3</v>
      </c>
      <c r="K173">
        <f t="shared" si="18"/>
        <v>7.7567371620395842E-2</v>
      </c>
      <c r="M173">
        <f t="shared" si="19"/>
        <v>0.49748644470702652</v>
      </c>
      <c r="N173">
        <f t="shared" si="20"/>
        <v>0.39408238935280721</v>
      </c>
    </row>
    <row r="174" spans="1:14" x14ac:dyDescent="0.2">
      <c r="A174">
        <v>39</v>
      </c>
      <c r="B174">
        <v>1</v>
      </c>
      <c r="C174">
        <v>0</v>
      </c>
      <c r="D174">
        <v>7.0718094086422258</v>
      </c>
      <c r="E174">
        <v>1</v>
      </c>
      <c r="G174">
        <f t="shared" si="15"/>
        <v>0.90697089879969328</v>
      </c>
      <c r="H174">
        <f t="shared" si="14"/>
        <v>0.5141633493368083</v>
      </c>
      <c r="I174">
        <f t="shared" si="16"/>
        <v>0.93296713768181005</v>
      </c>
      <c r="J174">
        <f t="shared" si="17"/>
        <v>6.7580443601607991E-4</v>
      </c>
      <c r="K174">
        <f t="shared" si="18"/>
        <v>2.5996238882116773E-2</v>
      </c>
      <c r="M174">
        <f t="shared" si="19"/>
        <v>4.3662622414863302E-2</v>
      </c>
      <c r="N174">
        <f t="shared" si="20"/>
        <v>5.5202568587079212E-2</v>
      </c>
    </row>
    <row r="175" spans="1:14" x14ac:dyDescent="0.2">
      <c r="A175">
        <v>39</v>
      </c>
      <c r="B175">
        <v>2</v>
      </c>
      <c r="C175">
        <v>1</v>
      </c>
      <c r="D175">
        <v>19.79955708899805</v>
      </c>
      <c r="E175">
        <v>1</v>
      </c>
      <c r="G175">
        <f t="shared" si="15"/>
        <v>1.3180540870852557</v>
      </c>
      <c r="H175">
        <f t="shared" si="14"/>
        <v>0.90697089879969328</v>
      </c>
      <c r="I175">
        <f t="shared" si="16"/>
        <v>1.2669843765255293</v>
      </c>
      <c r="J175">
        <f t="shared" si="17"/>
        <v>2.6081153366542325E-3</v>
      </c>
      <c r="K175">
        <f t="shared" si="18"/>
        <v>5.1069710559726422E-2</v>
      </c>
      <c r="M175">
        <f t="shared" si="19"/>
        <v>1.5640305992463462E-2</v>
      </c>
      <c r="N175">
        <f t="shared" si="20"/>
        <v>3.1022100819211227E-2</v>
      </c>
    </row>
    <row r="176" spans="1:14" x14ac:dyDescent="0.2">
      <c r="A176">
        <v>39</v>
      </c>
      <c r="B176">
        <v>3</v>
      </c>
      <c r="C176">
        <v>1</v>
      </c>
      <c r="D176">
        <v>38.545338883520493</v>
      </c>
      <c r="E176">
        <v>1</v>
      </c>
      <c r="G176">
        <f t="shared" si="15"/>
        <v>1.5970953015767686</v>
      </c>
      <c r="H176">
        <f t="shared" si="14"/>
        <v>1.3180540870852557</v>
      </c>
      <c r="I176">
        <f t="shared" si="16"/>
        <v>1.6295403915299387</v>
      </c>
      <c r="J176">
        <f t="shared" si="17"/>
        <v>1.0526838620692981E-3</v>
      </c>
      <c r="K176">
        <f t="shared" si="18"/>
        <v>3.2445089953170081E-2</v>
      </c>
      <c r="M176">
        <f t="shared" si="19"/>
        <v>0.23777055712986525</v>
      </c>
      <c r="N176">
        <f t="shared" si="20"/>
        <v>0.20718167160191628</v>
      </c>
    </row>
    <row r="177" spans="1:14" x14ac:dyDescent="0.2">
      <c r="A177">
        <v>39</v>
      </c>
      <c r="B177">
        <v>4</v>
      </c>
      <c r="C177">
        <v>1</v>
      </c>
      <c r="D177">
        <v>64.242706689147255</v>
      </c>
      <c r="E177">
        <v>1</v>
      </c>
      <c r="G177">
        <f t="shared" si="15"/>
        <v>1.8145319700840088</v>
      </c>
      <c r="H177">
        <f t="shared" si="14"/>
        <v>1.5970953015767686</v>
      </c>
      <c r="I177">
        <f t="shared" si="16"/>
        <v>1.8281794459176082</v>
      </c>
      <c r="J177">
        <f t="shared" si="17"/>
        <v>1.8625359662867899E-4</v>
      </c>
      <c r="K177">
        <f t="shared" si="18"/>
        <v>1.3647475833599376E-2</v>
      </c>
      <c r="M177">
        <f t="shared" si="19"/>
        <v>0.47094767961016776</v>
      </c>
      <c r="N177">
        <f t="shared" si="20"/>
        <v>0.45240260125721798</v>
      </c>
    </row>
    <row r="178" spans="1:14" x14ac:dyDescent="0.2">
      <c r="A178">
        <v>39</v>
      </c>
      <c r="B178">
        <v>5</v>
      </c>
      <c r="C178">
        <v>1</v>
      </c>
      <c r="D178">
        <v>79.185394157249803</v>
      </c>
      <c r="E178">
        <v>1</v>
      </c>
      <c r="G178">
        <f t="shared" si="15"/>
        <v>1.9040952683516439</v>
      </c>
      <c r="H178">
        <f t="shared" si="14"/>
        <v>1.8145319700840088</v>
      </c>
      <c r="I178">
        <f t="shared" si="16"/>
        <v>1.9503425915638162</v>
      </c>
      <c r="J178">
        <f t="shared" si="17"/>
        <v>2.1388149042911296E-3</v>
      </c>
      <c r="K178">
        <f t="shared" si="18"/>
        <v>4.6247323212172287E-2</v>
      </c>
      <c r="M178">
        <f t="shared" si="19"/>
        <v>0.65354196513603313</v>
      </c>
      <c r="N178">
        <f t="shared" si="20"/>
        <v>0.58090631125283865</v>
      </c>
    </row>
    <row r="179" spans="1:14" x14ac:dyDescent="0.2">
      <c r="A179">
        <v>39</v>
      </c>
      <c r="B179">
        <v>6</v>
      </c>
      <c r="C179">
        <v>1</v>
      </c>
      <c r="D179">
        <v>75.192383414325604</v>
      </c>
      <c r="E179">
        <v>1</v>
      </c>
      <c r="G179">
        <f t="shared" si="15"/>
        <v>1.8819115591813551</v>
      </c>
      <c r="H179">
        <f t="shared" si="14"/>
        <v>1.9040952683516439</v>
      </c>
      <c r="I179">
        <f t="shared" si="16"/>
        <v>1.9137636827615789</v>
      </c>
      <c r="J179">
        <f t="shared" si="17"/>
        <v>1.0145577765698504E-3</v>
      </c>
      <c r="K179">
        <f t="shared" si="18"/>
        <v>3.1852123580223823E-2</v>
      </c>
      <c r="M179">
        <f t="shared" si="19"/>
        <v>0.59573778093468099</v>
      </c>
      <c r="N179">
        <f t="shared" si="20"/>
        <v>0.54758281976124501</v>
      </c>
    </row>
    <row r="180" spans="1:14" x14ac:dyDescent="0.2">
      <c r="A180">
        <v>39</v>
      </c>
      <c r="B180">
        <v>7</v>
      </c>
      <c r="C180">
        <v>0</v>
      </c>
      <c r="D180">
        <v>61.092566349007875</v>
      </c>
      <c r="E180">
        <v>1</v>
      </c>
      <c r="G180">
        <f t="shared" si="15"/>
        <v>1.7930396100501975</v>
      </c>
      <c r="H180">
        <f t="shared" si="14"/>
        <v>1.8819115591813551</v>
      </c>
      <c r="I180">
        <f t="shared" si="16"/>
        <v>1.7443133835344746</v>
      </c>
      <c r="J180">
        <f t="shared" si="17"/>
        <v>2.3742451504615365E-3</v>
      </c>
      <c r="K180">
        <f t="shared" si="18"/>
        <v>4.8726226515722892E-2</v>
      </c>
      <c r="M180">
        <f t="shared" si="19"/>
        <v>0.36287397232365998</v>
      </c>
      <c r="N180">
        <f t="shared" si="20"/>
        <v>0.42395262170474679</v>
      </c>
    </row>
    <row r="181" spans="1:14" x14ac:dyDescent="0.2">
      <c r="A181">
        <v>39</v>
      </c>
      <c r="B181">
        <v>8</v>
      </c>
      <c r="C181">
        <v>0</v>
      </c>
      <c r="D181">
        <v>30.053945772605431</v>
      </c>
      <c r="E181">
        <v>1</v>
      </c>
      <c r="G181">
        <f t="shared" si="15"/>
        <v>1.4921167902902617</v>
      </c>
      <c r="H181">
        <f t="shared" si="14"/>
        <v>1.7930396100501975</v>
      </c>
      <c r="I181">
        <f t="shared" si="16"/>
        <v>1.4862248851669819</v>
      </c>
      <c r="J181">
        <f t="shared" si="17"/>
        <v>3.471454598173017E-5</v>
      </c>
      <c r="K181">
        <f t="shared" si="18"/>
        <v>5.8919051232797504E-3</v>
      </c>
      <c r="M181">
        <f t="shared" si="19"/>
        <v>0.11854367275962696</v>
      </c>
      <c r="N181">
        <f t="shared" si="20"/>
        <v>0.12263557341366793</v>
      </c>
    </row>
    <row r="182" spans="1:14" x14ac:dyDescent="0.2">
      <c r="A182">
        <v>39</v>
      </c>
      <c r="B182">
        <v>9</v>
      </c>
      <c r="C182">
        <v>1</v>
      </c>
      <c r="D182">
        <v>8.6848388001387669</v>
      </c>
      <c r="E182">
        <v>1</v>
      </c>
      <c r="G182">
        <f t="shared" si="15"/>
        <v>0.98609239647558988</v>
      </c>
      <c r="H182">
        <f t="shared" si="14"/>
        <v>1.4921167902902617</v>
      </c>
      <c r="I182">
        <f t="shared" si="16"/>
        <v>0.9590449581163355</v>
      </c>
      <c r="J182">
        <f t="shared" si="17"/>
        <v>7.315639217976654E-4</v>
      </c>
      <c r="K182">
        <f t="shared" si="18"/>
        <v>2.7047438359254383E-2</v>
      </c>
      <c r="M182">
        <f t="shared" si="19"/>
        <v>3.3444439482676565E-2</v>
      </c>
      <c r="N182">
        <f t="shared" si="20"/>
        <v>2.4283229211100248E-2</v>
      </c>
    </row>
    <row r="183" spans="1:14" x14ac:dyDescent="0.2">
      <c r="A183">
        <v>40</v>
      </c>
      <c r="B183">
        <v>0</v>
      </c>
      <c r="C183">
        <v>1</v>
      </c>
      <c r="D183">
        <v>2.0238751865995206</v>
      </c>
      <c r="E183">
        <v>1</v>
      </c>
      <c r="G183">
        <f t="shared" si="15"/>
        <v>0.48056386127037976</v>
      </c>
      <c r="H183">
        <f t="shared" si="14"/>
        <v>0</v>
      </c>
      <c r="I183">
        <f t="shared" si="16"/>
        <v>0.43659597771641245</v>
      </c>
      <c r="J183">
        <f t="shared" si="17"/>
        <v>1.9331747842152283E-3</v>
      </c>
      <c r="K183">
        <f t="shared" si="18"/>
        <v>4.3967883553967302E-2</v>
      </c>
      <c r="M183">
        <f t="shared" si="19"/>
        <v>0.49748644470702652</v>
      </c>
      <c r="N183">
        <f t="shared" si="20"/>
        <v>0.4373961319918595</v>
      </c>
    </row>
    <row r="184" spans="1:14" x14ac:dyDescent="0.2">
      <c r="A184">
        <v>40</v>
      </c>
      <c r="B184">
        <v>1</v>
      </c>
      <c r="C184">
        <v>0</v>
      </c>
      <c r="D184">
        <v>6.0183948976667461</v>
      </c>
      <c r="E184">
        <v>1</v>
      </c>
      <c r="G184">
        <f t="shared" si="15"/>
        <v>0.84623780062099796</v>
      </c>
      <c r="H184">
        <f t="shared" si="14"/>
        <v>0.48056386127037976</v>
      </c>
      <c r="I184">
        <f t="shared" si="16"/>
        <v>0.8912567193665123</v>
      </c>
      <c r="J184">
        <f t="shared" si="17"/>
        <v>2.0267030450152219E-3</v>
      </c>
      <c r="K184">
        <f t="shared" si="18"/>
        <v>4.5018918745514336E-2</v>
      </c>
      <c r="M184">
        <f t="shared" si="19"/>
        <v>6.283366824083135E-2</v>
      </c>
      <c r="N184">
        <f t="shared" si="20"/>
        <v>8.7429836211109557E-2</v>
      </c>
    </row>
    <row r="185" spans="1:14" x14ac:dyDescent="0.2">
      <c r="A185">
        <v>40</v>
      </c>
      <c r="B185">
        <v>2</v>
      </c>
      <c r="C185">
        <v>0</v>
      </c>
      <c r="D185">
        <v>13.383985169494581</v>
      </c>
      <c r="E185">
        <v>0</v>
      </c>
      <c r="G185">
        <f t="shared" si="15"/>
        <v>1.1578792266131532</v>
      </c>
      <c r="H185">
        <f t="shared" si="14"/>
        <v>0.84623780062099796</v>
      </c>
      <c r="I185">
        <f t="shared" si="16"/>
        <v>1.1974416740525213</v>
      </c>
      <c r="J185">
        <f t="shared" si="17"/>
        <v>1.5651872473927634E-3</v>
      </c>
      <c r="K185">
        <f t="shared" si="18"/>
        <v>3.9562447439368098E-2</v>
      </c>
      <c r="M185">
        <f t="shared" si="19"/>
        <v>3.082304565177209E-3</v>
      </c>
      <c r="N185">
        <f t="shared" si="20"/>
        <v>2.5459582108742227E-4</v>
      </c>
    </row>
    <row r="186" spans="1:14" x14ac:dyDescent="0.2">
      <c r="A186">
        <v>41</v>
      </c>
      <c r="B186">
        <v>0</v>
      </c>
      <c r="C186">
        <v>1</v>
      </c>
      <c r="D186">
        <v>1.969242419708976</v>
      </c>
      <c r="E186">
        <v>1</v>
      </c>
      <c r="G186">
        <f t="shared" si="15"/>
        <v>0.47264565641854805</v>
      </c>
      <c r="H186">
        <f t="shared" si="14"/>
        <v>0</v>
      </c>
      <c r="I186">
        <f t="shared" si="16"/>
        <v>0.43659597771641245</v>
      </c>
      <c r="J186">
        <f t="shared" si="17"/>
        <v>1.2995793345272092E-3</v>
      </c>
      <c r="K186">
        <f t="shared" si="18"/>
        <v>3.6049678702135601E-2</v>
      </c>
      <c r="M186">
        <f t="shared" si="19"/>
        <v>0.49748644470702652</v>
      </c>
      <c r="N186">
        <f t="shared" si="20"/>
        <v>0.4479323868953804</v>
      </c>
    </row>
    <row r="187" spans="1:14" x14ac:dyDescent="0.2">
      <c r="A187">
        <v>41</v>
      </c>
      <c r="B187">
        <v>1</v>
      </c>
      <c r="C187">
        <v>0</v>
      </c>
      <c r="D187">
        <v>6.9970736692427629</v>
      </c>
      <c r="E187">
        <v>0</v>
      </c>
      <c r="G187">
        <f t="shared" si="15"/>
        <v>0.90293109676732564</v>
      </c>
      <c r="H187">
        <f t="shared" si="14"/>
        <v>0.47264565641854805</v>
      </c>
      <c r="I187">
        <f t="shared" si="16"/>
        <v>0.88142705660429543</v>
      </c>
      <c r="J187">
        <f t="shared" si="17"/>
        <v>4.62423743333216E-4</v>
      </c>
      <c r="K187">
        <f t="shared" si="18"/>
        <v>2.1504040163030202E-2</v>
      </c>
      <c r="M187">
        <f t="shared" si="19"/>
        <v>6.7858223813582502E-2</v>
      </c>
      <c r="N187">
        <f t="shared" si="20"/>
        <v>5.711720989308771E-2</v>
      </c>
    </row>
    <row r="188" spans="1:14" x14ac:dyDescent="0.2">
      <c r="A188">
        <v>42</v>
      </c>
      <c r="B188">
        <v>0</v>
      </c>
      <c r="C188">
        <v>1</v>
      </c>
      <c r="D188">
        <v>1.7304666453676485</v>
      </c>
      <c r="E188">
        <v>1</v>
      </c>
      <c r="G188">
        <f t="shared" si="15"/>
        <v>0.43623687568157771</v>
      </c>
      <c r="H188">
        <f t="shared" si="14"/>
        <v>0</v>
      </c>
      <c r="I188">
        <f t="shared" si="16"/>
        <v>0.43659597771641245</v>
      </c>
      <c r="J188">
        <f t="shared" si="17"/>
        <v>1.2895427142245531E-7</v>
      </c>
      <c r="K188">
        <f t="shared" si="18"/>
        <v>3.5910203483474623E-4</v>
      </c>
      <c r="M188">
        <f t="shared" si="19"/>
        <v>0.49748644470702652</v>
      </c>
      <c r="N188">
        <f t="shared" si="20"/>
        <v>0.49799314251947902</v>
      </c>
    </row>
    <row r="189" spans="1:14" x14ac:dyDescent="0.2">
      <c r="A189">
        <v>42</v>
      </c>
      <c r="B189">
        <v>1</v>
      </c>
      <c r="C189">
        <v>0</v>
      </c>
      <c r="D189">
        <v>4.4288310985368264</v>
      </c>
      <c r="E189">
        <v>0</v>
      </c>
      <c r="G189">
        <f t="shared" si="15"/>
        <v>0.7347063301223391</v>
      </c>
      <c r="H189">
        <f t="shared" si="14"/>
        <v>0.43623687568157771</v>
      </c>
      <c r="I189">
        <f t="shared" si="16"/>
        <v>0.83622918121147516</v>
      </c>
      <c r="J189">
        <f t="shared" si="17"/>
        <v>1.0306889293266895E-2</v>
      </c>
      <c r="K189">
        <f t="shared" si="18"/>
        <v>0.10152285108913606</v>
      </c>
      <c r="M189">
        <f t="shared" si="19"/>
        <v>9.3448813278545748E-2</v>
      </c>
      <c r="N189">
        <f t="shared" si="20"/>
        <v>0.1658255526779355</v>
      </c>
    </row>
    <row r="190" spans="1:14" x14ac:dyDescent="0.2">
      <c r="A190">
        <v>43</v>
      </c>
      <c r="B190">
        <v>0</v>
      </c>
      <c r="C190">
        <v>1</v>
      </c>
      <c r="D190">
        <v>1.5812229461698109</v>
      </c>
      <c r="E190">
        <v>0</v>
      </c>
      <c r="G190">
        <f t="shared" si="15"/>
        <v>0.41182551717839866</v>
      </c>
      <c r="H190">
        <f t="shared" si="14"/>
        <v>0</v>
      </c>
      <c r="I190">
        <f t="shared" si="16"/>
        <v>0.43659597771641245</v>
      </c>
      <c r="J190">
        <f t="shared" si="17"/>
        <v>6.1357571526529859E-4</v>
      </c>
      <c r="K190">
        <f t="shared" si="18"/>
        <v>2.4770460538013794E-2</v>
      </c>
      <c r="M190">
        <f t="shared" si="19"/>
        <v>0.49748644470702652</v>
      </c>
      <c r="N190">
        <f t="shared" si="20"/>
        <v>0.53304257906620933</v>
      </c>
    </row>
    <row r="191" spans="1:14" x14ac:dyDescent="0.2">
      <c r="A191">
        <v>44</v>
      </c>
      <c r="B191">
        <v>0</v>
      </c>
      <c r="C191">
        <v>1</v>
      </c>
      <c r="D191">
        <v>1.7360789843242923</v>
      </c>
      <c r="E191">
        <v>1</v>
      </c>
      <c r="G191">
        <f t="shared" si="15"/>
        <v>0.43712863031455362</v>
      </c>
      <c r="H191">
        <f t="shared" si="14"/>
        <v>0</v>
      </c>
      <c r="I191">
        <f t="shared" si="16"/>
        <v>0.43659597771641245</v>
      </c>
      <c r="J191">
        <f t="shared" si="17"/>
        <v>2.837187903065388E-7</v>
      </c>
      <c r="K191">
        <f t="shared" si="18"/>
        <v>5.3265259814117005E-4</v>
      </c>
      <c r="M191">
        <f t="shared" si="19"/>
        <v>0.49748644470702652</v>
      </c>
      <c r="N191">
        <f t="shared" si="20"/>
        <v>0.49673533970541661</v>
      </c>
    </row>
    <row r="192" spans="1:14" x14ac:dyDescent="0.2">
      <c r="A192">
        <v>44</v>
      </c>
      <c r="B192">
        <v>1</v>
      </c>
      <c r="C192">
        <v>1</v>
      </c>
      <c r="D192">
        <v>4.9429590817132594</v>
      </c>
      <c r="E192">
        <v>1</v>
      </c>
      <c r="G192">
        <f t="shared" si="15"/>
        <v>0.77400274007693459</v>
      </c>
      <c r="H192">
        <f t="shared" si="14"/>
        <v>0.43712863031455362</v>
      </c>
      <c r="I192">
        <f t="shared" si="16"/>
        <v>0.83148481517598061</v>
      </c>
      <c r="J192">
        <f t="shared" si="17"/>
        <v>3.304188957692366E-3</v>
      </c>
      <c r="K192">
        <f t="shared" si="18"/>
        <v>5.7482075099046015E-2</v>
      </c>
      <c r="M192">
        <f t="shared" si="19"/>
        <v>9.637197061962588E-2</v>
      </c>
      <c r="N192">
        <f t="shared" si="20"/>
        <v>0.13536544094595446</v>
      </c>
    </row>
    <row r="193" spans="1:14" x14ac:dyDescent="0.2">
      <c r="A193">
        <v>44</v>
      </c>
      <c r="B193">
        <v>2</v>
      </c>
      <c r="C193">
        <v>1</v>
      </c>
      <c r="D193">
        <v>12.192416884505343</v>
      </c>
      <c r="E193">
        <v>1</v>
      </c>
      <c r="G193">
        <f t="shared" si="15"/>
        <v>1.1203243666949525</v>
      </c>
      <c r="H193">
        <f t="shared" si="14"/>
        <v>0.77400274007693459</v>
      </c>
      <c r="I193">
        <f t="shared" si="16"/>
        <v>1.1019176495570702</v>
      </c>
      <c r="J193">
        <f t="shared" si="17"/>
        <v>3.3880723579401121E-4</v>
      </c>
      <c r="K193">
        <f t="shared" si="18"/>
        <v>1.8406717137882334E-2</v>
      </c>
      <c r="M193">
        <f t="shared" si="19"/>
        <v>1.6004414692292789E-3</v>
      </c>
      <c r="N193">
        <f t="shared" si="20"/>
        <v>4.6650819802325787E-4</v>
      </c>
    </row>
    <row r="194" spans="1:14" x14ac:dyDescent="0.2">
      <c r="A194">
        <v>44</v>
      </c>
      <c r="B194">
        <v>3</v>
      </c>
      <c r="C194">
        <v>1</v>
      </c>
      <c r="D194">
        <v>25.974985567442417</v>
      </c>
      <c r="E194">
        <v>1</v>
      </c>
      <c r="G194">
        <f t="shared" si="15"/>
        <v>1.4309612209923239</v>
      </c>
      <c r="H194">
        <f t="shared" si="14"/>
        <v>1.1203243666949525</v>
      </c>
      <c r="I194">
        <f t="shared" si="16"/>
        <v>1.3840786352513688</v>
      </c>
      <c r="J194">
        <f t="shared" si="17"/>
        <v>2.1979768457580122E-3</v>
      </c>
      <c r="K194">
        <f t="shared" si="18"/>
        <v>4.6882585740955163E-2</v>
      </c>
      <c r="M194">
        <f t="shared" si="19"/>
        <v>5.8639270541623434E-2</v>
      </c>
      <c r="N194">
        <f t="shared" si="20"/>
        <v>8.3542996342448148E-2</v>
      </c>
    </row>
    <row r="195" spans="1:14" x14ac:dyDescent="0.2">
      <c r="A195">
        <v>44</v>
      </c>
      <c r="B195">
        <v>4</v>
      </c>
      <c r="C195">
        <v>0</v>
      </c>
      <c r="D195">
        <v>41.065721838712136</v>
      </c>
      <c r="E195">
        <v>1</v>
      </c>
      <c r="G195">
        <f t="shared" si="15"/>
        <v>1.6239283457151923</v>
      </c>
      <c r="H195">
        <f t="shared" si="14"/>
        <v>1.4309612209923239</v>
      </c>
      <c r="I195">
        <f t="shared" si="16"/>
        <v>1.6277919205027949</v>
      </c>
      <c r="J195">
        <f t="shared" si="17"/>
        <v>1.4927210139398283E-5</v>
      </c>
      <c r="K195">
        <f t="shared" si="18"/>
        <v>3.863574787602575E-3</v>
      </c>
      <c r="M195">
        <f t="shared" si="19"/>
        <v>0.23606844510383901</v>
      </c>
      <c r="N195">
        <f t="shared" si="20"/>
        <v>0.23232899178593067</v>
      </c>
    </row>
    <row r="196" spans="1:14" x14ac:dyDescent="0.2">
      <c r="A196">
        <v>44</v>
      </c>
      <c r="B196">
        <v>5</v>
      </c>
      <c r="C196">
        <v>1</v>
      </c>
      <c r="D196">
        <v>66.036586032574988</v>
      </c>
      <c r="E196">
        <v>1</v>
      </c>
      <c r="G196">
        <f t="shared" si="15"/>
        <v>1.8263118889013477</v>
      </c>
      <c r="H196">
        <f t="shared" si="14"/>
        <v>1.6239283457151923</v>
      </c>
      <c r="I196">
        <f t="shared" si="16"/>
        <v>1.7137271738194384</v>
      </c>
      <c r="J196">
        <f t="shared" si="17"/>
        <v>1.2675318070074687E-2</v>
      </c>
      <c r="K196">
        <f t="shared" si="18"/>
        <v>0.11258471508190926</v>
      </c>
      <c r="M196">
        <f t="shared" si="19"/>
        <v>0.32695982159511844</v>
      </c>
      <c r="N196">
        <f t="shared" si="20"/>
        <v>0.46838792192410972</v>
      </c>
    </row>
    <row r="197" spans="1:14" x14ac:dyDescent="0.2">
      <c r="A197">
        <v>44</v>
      </c>
      <c r="B197">
        <v>6</v>
      </c>
      <c r="C197">
        <v>0</v>
      </c>
      <c r="D197">
        <v>57.755642007519562</v>
      </c>
      <c r="E197">
        <v>0</v>
      </c>
      <c r="G197">
        <f t="shared" si="15"/>
        <v>1.7690495760515903</v>
      </c>
      <c r="H197">
        <f t="shared" si="14"/>
        <v>1.8263118889013477</v>
      </c>
      <c r="I197">
        <f t="shared" si="16"/>
        <v>1.8230547541000672</v>
      </c>
      <c r="J197">
        <f t="shared" si="17"/>
        <v>2.9165592560476948E-3</v>
      </c>
      <c r="K197">
        <f t="shared" si="18"/>
        <v>5.4005178048476932E-2</v>
      </c>
      <c r="M197">
        <f t="shared" si="19"/>
        <v>0.46394023820733571</v>
      </c>
      <c r="N197">
        <f t="shared" si="20"/>
        <v>0.39328753225034546</v>
      </c>
    </row>
    <row r="198" spans="1:14" x14ac:dyDescent="0.2">
      <c r="A198">
        <v>45</v>
      </c>
      <c r="B198">
        <v>0</v>
      </c>
      <c r="C198">
        <v>1</v>
      </c>
      <c r="D198">
        <v>1.9076411653989127</v>
      </c>
      <c r="E198">
        <v>0</v>
      </c>
      <c r="G198">
        <f t="shared" si="15"/>
        <v>0.46354080882285215</v>
      </c>
      <c r="H198">
        <f t="shared" si="14"/>
        <v>0</v>
      </c>
      <c r="I198">
        <f t="shared" si="16"/>
        <v>0.43659597771641245</v>
      </c>
      <c r="J198">
        <f t="shared" si="17"/>
        <v>7.2602392335456003E-4</v>
      </c>
      <c r="K198">
        <f t="shared" si="18"/>
        <v>2.6944831106439693E-2</v>
      </c>
      <c r="M198">
        <f t="shared" si="19"/>
        <v>0.49748644470702652</v>
      </c>
      <c r="N198">
        <f t="shared" si="20"/>
        <v>0.46020262462112971</v>
      </c>
    </row>
    <row r="199" spans="1:14" x14ac:dyDescent="0.2">
      <c r="A199">
        <v>46</v>
      </c>
      <c r="B199">
        <v>0</v>
      </c>
      <c r="C199">
        <v>1</v>
      </c>
      <c r="D199">
        <v>1.9266935193334573</v>
      </c>
      <c r="E199">
        <v>1</v>
      </c>
      <c r="G199">
        <f t="shared" si="15"/>
        <v>0.46637724589424595</v>
      </c>
      <c r="H199">
        <f t="shared" si="14"/>
        <v>0</v>
      </c>
      <c r="I199">
        <f t="shared" si="16"/>
        <v>0.43659597771641245</v>
      </c>
      <c r="J199">
        <f t="shared" si="17"/>
        <v>8.8692393428003817E-4</v>
      </c>
      <c r="K199">
        <f t="shared" si="18"/>
        <v>2.9781268177833498E-2</v>
      </c>
      <c r="M199">
        <f t="shared" si="19"/>
        <v>0.49748644470702652</v>
      </c>
      <c r="N199">
        <f t="shared" si="20"/>
        <v>0.45636229225468955</v>
      </c>
    </row>
    <row r="200" spans="1:14" x14ac:dyDescent="0.2">
      <c r="A200">
        <v>46</v>
      </c>
      <c r="B200">
        <v>1</v>
      </c>
      <c r="C200">
        <v>0</v>
      </c>
      <c r="D200">
        <v>7.7029604358289774</v>
      </c>
      <c r="E200">
        <v>0</v>
      </c>
      <c r="G200">
        <f t="shared" si="15"/>
        <v>0.93966700919850576</v>
      </c>
      <c r="H200">
        <f t="shared" ref="H200:H234" si="21">IF(A200=A199,G199,0)</f>
        <v>0.46637724589424595</v>
      </c>
      <c r="I200">
        <f t="shared" si="16"/>
        <v>0.8736454491993334</v>
      </c>
      <c r="J200">
        <f t="shared" si="17"/>
        <v>4.3588463847243162E-3</v>
      </c>
      <c r="K200">
        <f t="shared" si="18"/>
        <v>6.6021559999172363E-2</v>
      </c>
      <c r="M200">
        <f t="shared" si="19"/>
        <v>7.1972934159058186E-2</v>
      </c>
      <c r="N200">
        <f t="shared" si="20"/>
        <v>4.090755358780155E-2</v>
      </c>
    </row>
    <row r="201" spans="1:14" x14ac:dyDescent="0.2">
      <c r="A201">
        <v>47</v>
      </c>
      <c r="B201">
        <v>0</v>
      </c>
      <c r="C201">
        <v>1</v>
      </c>
      <c r="D201">
        <v>2.5199214803214809</v>
      </c>
      <c r="E201">
        <v>1</v>
      </c>
      <c r="G201">
        <f t="shared" ref="G201:G234" si="22">LOG(1+D201)</f>
        <v>0.5465329756816979</v>
      </c>
      <c r="H201">
        <f t="shared" si="21"/>
        <v>0</v>
      </c>
      <c r="I201">
        <f t="shared" ref="I201:I234" si="23">$A$3*H201+$B$3*B201+$C$3*C201+$D$3</f>
        <v>0.43659597771641245</v>
      </c>
      <c r="J201">
        <f t="shared" ref="J201:J234" si="24">(G201-I201)^2</f>
        <v>1.2086143521619176E-2</v>
      </c>
      <c r="K201">
        <f t="shared" ref="K201:K234" si="25">ABS(G201-I201)</f>
        <v>0.10993699796528544</v>
      </c>
      <c r="M201">
        <f t="shared" ref="M201:M234" si="26">(I201-AVERAGE($G$8:$G$234))^2</f>
        <v>0.49748644470702652</v>
      </c>
      <c r="N201">
        <f t="shared" ref="N201:N234" si="27">(G201-AVERAGE($G$8:$G$234))^2</f>
        <v>0.35448948056324991</v>
      </c>
    </row>
    <row r="202" spans="1:14" x14ac:dyDescent="0.2">
      <c r="A202">
        <v>47</v>
      </c>
      <c r="B202">
        <v>1</v>
      </c>
      <c r="C202">
        <v>1</v>
      </c>
      <c r="D202">
        <v>6.8924099858937451</v>
      </c>
      <c r="E202">
        <v>1</v>
      </c>
      <c r="G202">
        <f t="shared" si="22"/>
        <v>0.89720963739953308</v>
      </c>
      <c r="H202">
        <f t="shared" si="21"/>
        <v>0.5465329756816979</v>
      </c>
      <c r="I202">
        <f t="shared" si="23"/>
        <v>0.96729941454585588</v>
      </c>
      <c r="J202">
        <f t="shared" si="24"/>
        <v>4.9125768604211945E-3</v>
      </c>
      <c r="K202">
        <f t="shared" si="25"/>
        <v>7.0089777146322807E-2</v>
      </c>
      <c r="M202">
        <f t="shared" si="26"/>
        <v>3.0493455110400448E-2</v>
      </c>
      <c r="N202">
        <f t="shared" si="27"/>
        <v>5.9884711834706922E-2</v>
      </c>
    </row>
    <row r="203" spans="1:14" x14ac:dyDescent="0.2">
      <c r="A203">
        <v>47</v>
      </c>
      <c r="B203">
        <v>2</v>
      </c>
      <c r="C203">
        <v>1</v>
      </c>
      <c r="D203">
        <v>17.731833084134077</v>
      </c>
      <c r="E203">
        <v>1</v>
      </c>
      <c r="G203">
        <f t="shared" si="22"/>
        <v>1.2725802792102725</v>
      </c>
      <c r="H203">
        <f t="shared" si="21"/>
        <v>0.89720963739953308</v>
      </c>
      <c r="I203">
        <f t="shared" si="23"/>
        <v>1.254866742605611</v>
      </c>
      <c r="J203">
        <f t="shared" si="24"/>
        <v>3.1376937904468153E-4</v>
      </c>
      <c r="K203">
        <f t="shared" si="25"/>
        <v>1.7713536604661462E-2</v>
      </c>
      <c r="M203">
        <f t="shared" si="26"/>
        <v>1.2756251148186992E-2</v>
      </c>
      <c r="N203">
        <f t="shared" si="27"/>
        <v>1.7071280829538755E-2</v>
      </c>
    </row>
    <row r="204" spans="1:14" x14ac:dyDescent="0.2">
      <c r="A204">
        <v>47</v>
      </c>
      <c r="B204">
        <v>3</v>
      </c>
      <c r="C204">
        <v>1</v>
      </c>
      <c r="D204">
        <v>36.663043300694021</v>
      </c>
      <c r="E204">
        <v>1</v>
      </c>
      <c r="G204">
        <f t="shared" si="22"/>
        <v>1.5759154095547379</v>
      </c>
      <c r="H204">
        <f t="shared" si="21"/>
        <v>1.2725802792102725</v>
      </c>
      <c r="I204">
        <f t="shared" si="23"/>
        <v>1.5730891877168016</v>
      </c>
      <c r="J204">
        <f t="shared" si="24"/>
        <v>7.9875298772276867E-6</v>
      </c>
      <c r="K204">
        <f t="shared" si="25"/>
        <v>2.826221837936238E-3</v>
      </c>
      <c r="M204">
        <f t="shared" si="26"/>
        <v>0.1859041369535204</v>
      </c>
      <c r="N204">
        <f t="shared" si="27"/>
        <v>0.18834926612738673</v>
      </c>
    </row>
    <row r="205" spans="1:14" x14ac:dyDescent="0.2">
      <c r="A205">
        <v>47</v>
      </c>
      <c r="B205">
        <v>4</v>
      </c>
      <c r="C205">
        <v>0</v>
      </c>
      <c r="D205">
        <v>66.177205296131632</v>
      </c>
      <c r="E205">
        <v>1</v>
      </c>
      <c r="G205">
        <f t="shared" si="22"/>
        <v>1.827221932376814</v>
      </c>
      <c r="H205">
        <f t="shared" si="21"/>
        <v>1.5759154095547379</v>
      </c>
      <c r="I205">
        <f t="shared" si="23"/>
        <v>1.8077381098476819</v>
      </c>
      <c r="J205">
        <f t="shared" si="24"/>
        <v>3.7961934034671385E-4</v>
      </c>
      <c r="K205">
        <f t="shared" si="25"/>
        <v>1.9483822529132055E-2</v>
      </c>
      <c r="M205">
        <f t="shared" si="26"/>
        <v>0.44330953739773932</v>
      </c>
      <c r="N205">
        <f t="shared" si="27"/>
        <v>0.4696343970843489</v>
      </c>
    </row>
    <row r="206" spans="1:14" x14ac:dyDescent="0.2">
      <c r="A206">
        <v>47</v>
      </c>
      <c r="B206">
        <v>5</v>
      </c>
      <c r="C206">
        <v>0</v>
      </c>
      <c r="D206">
        <v>109.16944095309917</v>
      </c>
      <c r="E206">
        <v>1</v>
      </c>
      <c r="G206">
        <f t="shared" si="22"/>
        <v>2.0420611456416489</v>
      </c>
      <c r="H206">
        <f t="shared" si="21"/>
        <v>1.827221932376814</v>
      </c>
      <c r="I206">
        <f t="shared" si="23"/>
        <v>1.9719473065812443</v>
      </c>
      <c r="J206">
        <f t="shared" si="24"/>
        <v>4.9159504277883148E-3</v>
      </c>
      <c r="K206">
        <f t="shared" si="25"/>
        <v>7.0113839060404581E-2</v>
      </c>
      <c r="M206">
        <f t="shared" si="26"/>
        <v>0.68894007138811397</v>
      </c>
      <c r="N206">
        <f t="shared" si="27"/>
        <v>0.81024837961762242</v>
      </c>
    </row>
    <row r="207" spans="1:14" x14ac:dyDescent="0.2">
      <c r="A207">
        <v>47</v>
      </c>
      <c r="B207">
        <v>6</v>
      </c>
      <c r="C207">
        <v>1</v>
      </c>
      <c r="D207">
        <v>118.7019786729646</v>
      </c>
      <c r="E207">
        <v>1</v>
      </c>
      <c r="G207">
        <f t="shared" si="22"/>
        <v>2.0781013293508352</v>
      </c>
      <c r="H207">
        <f t="shared" si="21"/>
        <v>2.0420611456416489</v>
      </c>
      <c r="I207">
        <f t="shared" si="23"/>
        <v>2.085034579616492</v>
      </c>
      <c r="J207">
        <f t="shared" si="24"/>
        <v>4.8069959246228988E-5</v>
      </c>
      <c r="K207">
        <f t="shared" si="25"/>
        <v>6.9332502656567208E-3</v>
      </c>
      <c r="M207">
        <f t="shared" si="26"/>
        <v>0.88945913558545497</v>
      </c>
      <c r="N207">
        <f t="shared" si="27"/>
        <v>0.87642955064808015</v>
      </c>
    </row>
    <row r="208" spans="1:14" x14ac:dyDescent="0.2">
      <c r="A208">
        <v>47</v>
      </c>
      <c r="B208">
        <v>7</v>
      </c>
      <c r="C208">
        <v>1</v>
      </c>
      <c r="D208">
        <v>105.55669357206585</v>
      </c>
      <c r="E208">
        <v>1</v>
      </c>
      <c r="G208">
        <f t="shared" si="22"/>
        <v>2.0275807359845857</v>
      </c>
      <c r="H208">
        <f t="shared" si="21"/>
        <v>2.0781013293508352</v>
      </c>
      <c r="I208">
        <f t="shared" si="23"/>
        <v>1.9820120543711486</v>
      </c>
      <c r="J208">
        <f t="shared" si="24"/>
        <v>2.0765047439867987E-3</v>
      </c>
      <c r="K208">
        <f t="shared" si="25"/>
        <v>4.5568681613437079E-2</v>
      </c>
      <c r="M208">
        <f t="shared" si="26"/>
        <v>0.70574933777411653</v>
      </c>
      <c r="N208">
        <f t="shared" si="27"/>
        <v>0.78438932853992693</v>
      </c>
    </row>
    <row r="209" spans="1:14" x14ac:dyDescent="0.2">
      <c r="A209">
        <v>47</v>
      </c>
      <c r="B209">
        <v>8</v>
      </c>
      <c r="C209">
        <v>0</v>
      </c>
      <c r="D209">
        <v>55.236475778103454</v>
      </c>
      <c r="E209">
        <v>1</v>
      </c>
      <c r="G209">
        <f t="shared" si="22"/>
        <v>1.7500180965409309</v>
      </c>
      <c r="H209">
        <f t="shared" si="21"/>
        <v>2.0275807359845857</v>
      </c>
      <c r="I209">
        <f t="shared" si="23"/>
        <v>1.7773843354396459</v>
      </c>
      <c r="J209">
        <f t="shared" si="24"/>
        <v>7.4891103146154387E-4</v>
      </c>
      <c r="K209">
        <f t="shared" si="25"/>
        <v>2.7366238898715034E-2</v>
      </c>
      <c r="M209">
        <f t="shared" si="26"/>
        <v>0.40381089590605085</v>
      </c>
      <c r="N209">
        <f t="shared" si="27"/>
        <v>0.36977944267441643</v>
      </c>
    </row>
    <row r="210" spans="1:14" x14ac:dyDescent="0.2">
      <c r="A210">
        <v>47</v>
      </c>
      <c r="B210">
        <v>9</v>
      </c>
      <c r="C210">
        <v>0</v>
      </c>
      <c r="D210">
        <v>20.694706127345537</v>
      </c>
      <c r="E210">
        <v>1</v>
      </c>
      <c r="G210">
        <f t="shared" si="22"/>
        <v>1.3363537716287883</v>
      </c>
      <c r="H210">
        <f t="shared" si="21"/>
        <v>1.7500180965409309</v>
      </c>
      <c r="I210">
        <f t="shared" si="23"/>
        <v>1.2850551364526586</v>
      </c>
      <c r="J210">
        <f t="shared" si="24"/>
        <v>2.6315499709336576E-3</v>
      </c>
      <c r="K210">
        <f t="shared" si="25"/>
        <v>5.1298635176129759E-2</v>
      </c>
      <c r="M210">
        <f t="shared" si="26"/>
        <v>2.0486760524289192E-2</v>
      </c>
      <c r="N210">
        <f t="shared" si="27"/>
        <v>3.7803259805617898E-2</v>
      </c>
    </row>
    <row r="211" spans="1:14" x14ac:dyDescent="0.2">
      <c r="A211">
        <v>48</v>
      </c>
      <c r="B211">
        <v>0</v>
      </c>
      <c r="C211">
        <v>1</v>
      </c>
      <c r="D211">
        <v>1.5664456524465122</v>
      </c>
      <c r="E211">
        <v>1</v>
      </c>
      <c r="G211">
        <f t="shared" si="22"/>
        <v>0.40933207198953736</v>
      </c>
      <c r="H211">
        <f t="shared" si="21"/>
        <v>0</v>
      </c>
      <c r="I211">
        <f t="shared" si="23"/>
        <v>0.43659597771641245</v>
      </c>
      <c r="J211">
        <f t="shared" si="24"/>
        <v>7.4332055548393251E-4</v>
      </c>
      <c r="K211">
        <f t="shared" si="25"/>
        <v>2.7263905726875093E-2</v>
      </c>
      <c r="M211">
        <f t="shared" si="26"/>
        <v>0.49748644470702652</v>
      </c>
      <c r="N211">
        <f t="shared" si="27"/>
        <v>0.53668971328251458</v>
      </c>
    </row>
    <row r="212" spans="1:14" x14ac:dyDescent="0.2">
      <c r="A212">
        <v>48</v>
      </c>
      <c r="B212">
        <v>1</v>
      </c>
      <c r="C212">
        <v>1</v>
      </c>
      <c r="D212">
        <v>5.4605652644220983</v>
      </c>
      <c r="E212">
        <v>1</v>
      </c>
      <c r="G212">
        <f t="shared" si="22"/>
        <v>0.81027051806930162</v>
      </c>
      <c r="H212">
        <f t="shared" si="21"/>
        <v>0.40933207198953736</v>
      </c>
      <c r="I212">
        <f t="shared" si="23"/>
        <v>0.79697815623017243</v>
      </c>
      <c r="J212">
        <f t="shared" si="24"/>
        <v>1.7668688326233782E-4</v>
      </c>
      <c r="K212">
        <f t="shared" si="25"/>
        <v>1.3292361839129185E-2</v>
      </c>
      <c r="M212">
        <f t="shared" si="26"/>
        <v>0.11898706082880248</v>
      </c>
      <c r="N212">
        <f t="shared" si="27"/>
        <v>0.10999347990215057</v>
      </c>
    </row>
    <row r="213" spans="1:14" x14ac:dyDescent="0.2">
      <c r="A213">
        <v>48</v>
      </c>
      <c r="B213">
        <v>2</v>
      </c>
      <c r="C213">
        <v>0</v>
      </c>
      <c r="D213">
        <v>15.065919868019112</v>
      </c>
      <c r="E213">
        <v>1</v>
      </c>
      <c r="G213">
        <f t="shared" si="22"/>
        <v>1.2059055965024068</v>
      </c>
      <c r="H213">
        <f t="shared" si="21"/>
        <v>0.81027051806930162</v>
      </c>
      <c r="I213">
        <f t="shared" si="23"/>
        <v>1.1527918746886219</v>
      </c>
      <c r="J213">
        <f t="shared" si="24"/>
        <v>2.8210674449121332E-3</v>
      </c>
      <c r="K213">
        <f t="shared" si="25"/>
        <v>5.3113721813784931E-2</v>
      </c>
      <c r="M213">
        <f t="shared" si="26"/>
        <v>1.1812879504263339E-4</v>
      </c>
      <c r="N213">
        <f t="shared" si="27"/>
        <v>4.0937512156947195E-3</v>
      </c>
    </row>
    <row r="214" spans="1:14" x14ac:dyDescent="0.2">
      <c r="A214">
        <v>48</v>
      </c>
      <c r="B214">
        <v>3</v>
      </c>
      <c r="C214">
        <v>1</v>
      </c>
      <c r="D214">
        <v>30.842319997610062</v>
      </c>
      <c r="E214">
        <v>1</v>
      </c>
      <c r="G214">
        <f t="shared" si="22"/>
        <v>1.5030047024530131</v>
      </c>
      <c r="H214">
        <f t="shared" si="21"/>
        <v>1.2059055965024068</v>
      </c>
      <c r="I214">
        <f t="shared" si="23"/>
        <v>1.4903192091597908</v>
      </c>
      <c r="J214">
        <f t="shared" si="24"/>
        <v>1.6092174009238865E-4</v>
      </c>
      <c r="K214">
        <f t="shared" si="25"/>
        <v>1.2685493293222327E-2</v>
      </c>
      <c r="M214">
        <f t="shared" si="26"/>
        <v>0.12137980181506092</v>
      </c>
      <c r="N214">
        <f t="shared" si="27"/>
        <v>0.13037987485381289</v>
      </c>
    </row>
    <row r="215" spans="1:14" x14ac:dyDescent="0.2">
      <c r="A215">
        <v>48</v>
      </c>
      <c r="B215">
        <v>4</v>
      </c>
      <c r="C215">
        <v>1</v>
      </c>
      <c r="D215">
        <v>46.295600204985639</v>
      </c>
      <c r="E215">
        <v>1</v>
      </c>
      <c r="G215">
        <f t="shared" si="22"/>
        <v>1.6748207412542526</v>
      </c>
      <c r="H215">
        <f t="shared" si="21"/>
        <v>1.5030047024530131</v>
      </c>
      <c r="I215">
        <f t="shared" si="23"/>
        <v>1.7113753374374521</v>
      </c>
      <c r="J215">
        <f t="shared" si="24"/>
        <v>1.3362385021167798E-3</v>
      </c>
      <c r="K215">
        <f t="shared" si="25"/>
        <v>3.655459618319945E-2</v>
      </c>
      <c r="M215">
        <f t="shared" si="26"/>
        <v>0.32427577379882766</v>
      </c>
      <c r="N215">
        <f t="shared" si="27"/>
        <v>0.28397982406858241</v>
      </c>
    </row>
    <row r="216" spans="1:14" x14ac:dyDescent="0.2">
      <c r="A216">
        <v>48</v>
      </c>
      <c r="B216">
        <v>5</v>
      </c>
      <c r="C216">
        <v>1</v>
      </c>
      <c r="D216">
        <v>74.496454977696885</v>
      </c>
      <c r="E216">
        <v>1</v>
      </c>
      <c r="G216">
        <f t="shared" si="22"/>
        <v>1.877926559314349</v>
      </c>
      <c r="H216">
        <f t="shared" si="21"/>
        <v>1.6748207412542526</v>
      </c>
      <c r="I216">
        <f t="shared" si="23"/>
        <v>1.7769050145890652</v>
      </c>
      <c r="J216">
        <f t="shared" si="24"/>
        <v>1.0205352498682515E-2</v>
      </c>
      <c r="K216">
        <f t="shared" si="25"/>
        <v>0.1010215447252838</v>
      </c>
      <c r="M216">
        <f t="shared" si="26"/>
        <v>0.4032019460795131</v>
      </c>
      <c r="N216">
        <f t="shared" si="27"/>
        <v>0.54170099270064598</v>
      </c>
    </row>
    <row r="217" spans="1:14" x14ac:dyDescent="0.2">
      <c r="A217">
        <v>48</v>
      </c>
      <c r="B217">
        <v>6</v>
      </c>
      <c r="C217">
        <v>1</v>
      </c>
      <c r="D217">
        <v>63.759234184856481</v>
      </c>
      <c r="E217">
        <v>1</v>
      </c>
      <c r="G217">
        <f t="shared" si="22"/>
        <v>1.8113017043299848</v>
      </c>
      <c r="H217">
        <f t="shared" si="21"/>
        <v>1.877926559314349</v>
      </c>
      <c r="I217">
        <f t="shared" si="23"/>
        <v>1.8812778365915752</v>
      </c>
      <c r="J217">
        <f t="shared" si="24"/>
        <v>4.8966590862915904E-3</v>
      </c>
      <c r="K217">
        <f t="shared" si="25"/>
        <v>6.9976132261590385E-2</v>
      </c>
      <c r="M217">
        <f t="shared" si="26"/>
        <v>0.54664532664565202</v>
      </c>
      <c r="N217">
        <f t="shared" si="27"/>
        <v>0.44806762551264551</v>
      </c>
    </row>
    <row r="218" spans="1:14" x14ac:dyDescent="0.2">
      <c r="A218">
        <v>48</v>
      </c>
      <c r="B218">
        <v>7</v>
      </c>
      <c r="C218">
        <v>0</v>
      </c>
      <c r="D218">
        <v>39.116979564977214</v>
      </c>
      <c r="E218">
        <v>1</v>
      </c>
      <c r="G218">
        <f t="shared" si="22"/>
        <v>1.6033282272485876</v>
      </c>
      <c r="H218">
        <f t="shared" si="21"/>
        <v>1.8113017043299848</v>
      </c>
      <c r="I218">
        <f t="shared" si="23"/>
        <v>1.6566582806587908</v>
      </c>
      <c r="J218">
        <f t="shared" si="24"/>
        <v>2.8440945967351311E-3</v>
      </c>
      <c r="K218">
        <f t="shared" si="25"/>
        <v>5.3330053410203249E-2</v>
      </c>
      <c r="M218">
        <f t="shared" si="26"/>
        <v>0.26495223667552614</v>
      </c>
      <c r="N218">
        <f t="shared" si="27"/>
        <v>0.21289462912299265</v>
      </c>
    </row>
    <row r="219" spans="1:14" x14ac:dyDescent="0.2">
      <c r="A219">
        <v>48</v>
      </c>
      <c r="B219">
        <v>8</v>
      </c>
      <c r="C219">
        <v>1</v>
      </c>
      <c r="D219">
        <v>14.660388276769588</v>
      </c>
      <c r="E219">
        <v>1</v>
      </c>
      <c r="G219">
        <f t="shared" si="22"/>
        <v>1.1948025255615184</v>
      </c>
      <c r="H219">
        <f t="shared" si="21"/>
        <v>1.6033282272485876</v>
      </c>
      <c r="I219">
        <f t="shared" si="23"/>
        <v>1.2448657058674639</v>
      </c>
      <c r="J219">
        <f t="shared" si="24"/>
        <v>2.5063220223456068E-3</v>
      </c>
      <c r="K219">
        <f t="shared" si="25"/>
        <v>5.0063180305945476E-2</v>
      </c>
      <c r="M219">
        <f t="shared" si="26"/>
        <v>1.0597166196923743E-2</v>
      </c>
      <c r="N219">
        <f t="shared" si="27"/>
        <v>2.796226504573944E-3</v>
      </c>
    </row>
    <row r="220" spans="1:14" x14ac:dyDescent="0.2">
      <c r="A220">
        <v>48</v>
      </c>
      <c r="B220">
        <v>9</v>
      </c>
      <c r="C220">
        <v>0</v>
      </c>
      <c r="D220">
        <v>2.5435353608037108</v>
      </c>
      <c r="E220">
        <v>0</v>
      </c>
      <c r="G220">
        <f t="shared" si="22"/>
        <v>0.54943677092716814</v>
      </c>
      <c r="H220">
        <f t="shared" si="21"/>
        <v>1.1948025255615184</v>
      </c>
      <c r="I220">
        <f t="shared" si="23"/>
        <v>0.59581029811069763</v>
      </c>
      <c r="J220">
        <f t="shared" si="24"/>
        <v>2.1505040234415492E-3</v>
      </c>
      <c r="K220">
        <f t="shared" si="25"/>
        <v>4.6373527183529495E-2</v>
      </c>
      <c r="M220">
        <f t="shared" si="26"/>
        <v>0.29823926615830965</v>
      </c>
      <c r="N220">
        <f t="shared" si="27"/>
        <v>0.35104013017343139</v>
      </c>
    </row>
    <row r="221" spans="1:14" x14ac:dyDescent="0.2">
      <c r="A221">
        <v>49</v>
      </c>
      <c r="B221">
        <v>0</v>
      </c>
      <c r="C221">
        <v>1</v>
      </c>
      <c r="D221">
        <v>2.2634319964347407</v>
      </c>
      <c r="E221">
        <v>1</v>
      </c>
      <c r="G221">
        <f t="shared" si="22"/>
        <v>0.51367456727533822</v>
      </c>
      <c r="H221">
        <f t="shared" si="21"/>
        <v>0</v>
      </c>
      <c r="I221">
        <f t="shared" si="23"/>
        <v>0.43659597771641245</v>
      </c>
      <c r="J221">
        <f t="shared" si="24"/>
        <v>5.9411089683933408E-3</v>
      </c>
      <c r="K221">
        <f t="shared" si="25"/>
        <v>7.707858955892577E-2</v>
      </c>
      <c r="M221">
        <f t="shared" si="26"/>
        <v>0.49748644470702652</v>
      </c>
      <c r="N221">
        <f t="shared" si="27"/>
        <v>0.39469630373681147</v>
      </c>
    </row>
    <row r="222" spans="1:14" x14ac:dyDescent="0.2">
      <c r="A222">
        <v>49</v>
      </c>
      <c r="B222">
        <v>1</v>
      </c>
      <c r="C222">
        <v>1</v>
      </c>
      <c r="D222">
        <v>7.4145865387979555</v>
      </c>
      <c r="E222">
        <v>1</v>
      </c>
      <c r="G222">
        <f t="shared" si="22"/>
        <v>0.92503278123519317</v>
      </c>
      <c r="H222">
        <f t="shared" si="21"/>
        <v>0.51367456727533822</v>
      </c>
      <c r="I222">
        <f t="shared" si="23"/>
        <v>0.92650897282559774</v>
      </c>
      <c r="J222">
        <f t="shared" si="24"/>
        <v>2.179141611581186E-6</v>
      </c>
      <c r="K222">
        <f t="shared" si="25"/>
        <v>1.4761915904045741E-3</v>
      </c>
      <c r="M222">
        <f t="shared" si="26"/>
        <v>4.6403275285244634E-2</v>
      </c>
      <c r="N222">
        <f t="shared" si="27"/>
        <v>4.704143967224398E-2</v>
      </c>
    </row>
    <row r="223" spans="1:14" x14ac:dyDescent="0.2">
      <c r="A223">
        <v>49</v>
      </c>
      <c r="B223">
        <v>2</v>
      </c>
      <c r="C223">
        <v>0</v>
      </c>
      <c r="D223">
        <v>17.542916845308259</v>
      </c>
      <c r="E223">
        <v>1</v>
      </c>
      <c r="G223">
        <f t="shared" si="22"/>
        <v>1.2681780507461131</v>
      </c>
      <c r="H223">
        <f t="shared" si="21"/>
        <v>0.92503278123519317</v>
      </c>
      <c r="I223">
        <f t="shared" si="23"/>
        <v>1.2952577954191944</v>
      </c>
      <c r="J223">
        <f t="shared" si="24"/>
        <v>7.3331257155927361E-4</v>
      </c>
      <c r="K223">
        <f t="shared" si="25"/>
        <v>2.7079744673081274E-2</v>
      </c>
      <c r="M223">
        <f t="shared" si="26"/>
        <v>2.3511508106288524E-2</v>
      </c>
      <c r="N223">
        <f t="shared" si="27"/>
        <v>1.594029553292611E-2</v>
      </c>
    </row>
    <row r="224" spans="1:14" x14ac:dyDescent="0.2">
      <c r="A224">
        <v>49</v>
      </c>
      <c r="B224">
        <v>3</v>
      </c>
      <c r="C224">
        <v>0</v>
      </c>
      <c r="D224">
        <v>37.637108693896927</v>
      </c>
      <c r="E224">
        <v>0</v>
      </c>
      <c r="G224">
        <f t="shared" si="22"/>
        <v>1.5870046196775247</v>
      </c>
      <c r="H224">
        <f t="shared" si="21"/>
        <v>1.2681780507461131</v>
      </c>
      <c r="I224">
        <f t="shared" si="23"/>
        <v>1.5734756500933453</v>
      </c>
      <c r="J224">
        <f t="shared" si="24"/>
        <v>1.8303301800965061E-4</v>
      </c>
      <c r="K224">
        <f t="shared" si="25"/>
        <v>1.3528969584179373E-2</v>
      </c>
      <c r="M224">
        <f t="shared" si="26"/>
        <v>0.18623754519637231</v>
      </c>
      <c r="N224">
        <f t="shared" si="27"/>
        <v>0.19809749903521495</v>
      </c>
    </row>
    <row r="225" spans="1:14" x14ac:dyDescent="0.2">
      <c r="A225">
        <v>50</v>
      </c>
      <c r="B225">
        <v>0</v>
      </c>
      <c r="C225">
        <v>1</v>
      </c>
      <c r="D225">
        <v>1.9615861101221528</v>
      </c>
      <c r="E225">
        <v>1</v>
      </c>
      <c r="G225">
        <f t="shared" si="22"/>
        <v>0.4715243645667675</v>
      </c>
      <c r="H225">
        <f t="shared" si="21"/>
        <v>0</v>
      </c>
      <c r="I225">
        <f t="shared" si="23"/>
        <v>0.43659597771641245</v>
      </c>
      <c r="J225">
        <f t="shared" si="24"/>
        <v>1.2199922079680549E-3</v>
      </c>
      <c r="K225">
        <f t="shared" si="25"/>
        <v>3.4928386850355042E-2</v>
      </c>
      <c r="M225">
        <f t="shared" si="26"/>
        <v>0.49748644470702652</v>
      </c>
      <c r="N225">
        <f t="shared" si="27"/>
        <v>0.44943455503040231</v>
      </c>
    </row>
    <row r="226" spans="1:14" x14ac:dyDescent="0.2">
      <c r="A226">
        <v>50</v>
      </c>
      <c r="B226">
        <v>1</v>
      </c>
      <c r="C226">
        <v>0</v>
      </c>
      <c r="D226">
        <v>6.9545443153349726</v>
      </c>
      <c r="E226">
        <v>1</v>
      </c>
      <c r="G226">
        <f t="shared" si="22"/>
        <v>0.90061530566658565</v>
      </c>
      <c r="H226">
        <f t="shared" si="21"/>
        <v>0.4715243645667675</v>
      </c>
      <c r="I226">
        <f t="shared" si="23"/>
        <v>0.88003508443796852</v>
      </c>
      <c r="J226">
        <f t="shared" si="24"/>
        <v>4.2354550581882335E-4</v>
      </c>
      <c r="K226">
        <f t="shared" si="25"/>
        <v>2.0580221228617135E-2</v>
      </c>
      <c r="M226">
        <f t="shared" si="26"/>
        <v>6.8585368071817254E-2</v>
      </c>
      <c r="N226">
        <f t="shared" si="27"/>
        <v>5.8229484202804035E-2</v>
      </c>
    </row>
    <row r="227" spans="1:14" x14ac:dyDescent="0.2">
      <c r="A227">
        <v>50</v>
      </c>
      <c r="B227">
        <v>2</v>
      </c>
      <c r="C227">
        <v>1</v>
      </c>
      <c r="D227">
        <v>18.729100834680555</v>
      </c>
      <c r="E227">
        <v>1</v>
      </c>
      <c r="G227">
        <f t="shared" si="22"/>
        <v>1.2951072924779838</v>
      </c>
      <c r="H227">
        <f t="shared" si="21"/>
        <v>0.90061530566658565</v>
      </c>
      <c r="I227">
        <f t="shared" si="23"/>
        <v>1.2590945405941119</v>
      </c>
      <c r="J227">
        <f t="shared" si="24"/>
        <v>1.2969182982493252E-3</v>
      </c>
      <c r="K227">
        <f t="shared" si="25"/>
        <v>3.6012751883871985E-2</v>
      </c>
      <c r="M227">
        <f t="shared" si="26"/>
        <v>1.3729130662956017E-2</v>
      </c>
      <c r="N227">
        <f t="shared" si="27"/>
        <v>2.3465376132453902E-2</v>
      </c>
    </row>
    <row r="228" spans="1:14" x14ac:dyDescent="0.2">
      <c r="A228">
        <v>50</v>
      </c>
      <c r="B228">
        <v>3</v>
      </c>
      <c r="C228">
        <v>0</v>
      </c>
      <c r="D228">
        <v>41.774837624144809</v>
      </c>
      <c r="E228">
        <v>1</v>
      </c>
      <c r="G228">
        <f t="shared" si="22"/>
        <v>1.6311883696083045</v>
      </c>
      <c r="H228">
        <f t="shared" si="21"/>
        <v>1.2951072924779838</v>
      </c>
      <c r="I228">
        <f t="shared" si="23"/>
        <v>1.6069056218634328</v>
      </c>
      <c r="J228">
        <f t="shared" si="24"/>
        <v>5.8965183804107226E-4</v>
      </c>
      <c r="K228">
        <f t="shared" si="25"/>
        <v>2.4282747744871713E-2</v>
      </c>
      <c r="M228">
        <f t="shared" si="26"/>
        <v>0.2162086828269375</v>
      </c>
      <c r="N228">
        <f t="shared" si="27"/>
        <v>0.23938043795314401</v>
      </c>
    </row>
    <row r="229" spans="1:14" x14ac:dyDescent="0.2">
      <c r="A229">
        <v>50</v>
      </c>
      <c r="B229">
        <v>4</v>
      </c>
      <c r="C229">
        <v>1</v>
      </c>
      <c r="D229">
        <v>104.26785889061161</v>
      </c>
      <c r="E229">
        <v>1</v>
      </c>
      <c r="G229">
        <f t="shared" si="22"/>
        <v>2.0222957896354665</v>
      </c>
      <c r="H229">
        <f t="shared" si="21"/>
        <v>1.6311883696083045</v>
      </c>
      <c r="I229">
        <f t="shared" si="23"/>
        <v>1.8705025946047487</v>
      </c>
      <c r="J229">
        <f t="shared" si="24"/>
        <v>2.3041174057633552E-2</v>
      </c>
      <c r="K229">
        <f t="shared" si="25"/>
        <v>0.15179319503071786</v>
      </c>
      <c r="M229">
        <f t="shared" si="26"/>
        <v>0.53082798153932464</v>
      </c>
      <c r="N229">
        <f t="shared" si="27"/>
        <v>0.77505595373201752</v>
      </c>
    </row>
    <row r="230" spans="1:14" x14ac:dyDescent="0.2">
      <c r="A230">
        <v>50</v>
      </c>
      <c r="B230">
        <v>5</v>
      </c>
      <c r="C230">
        <v>1</v>
      </c>
      <c r="D230">
        <v>152.76522105766392</v>
      </c>
      <c r="E230">
        <v>1</v>
      </c>
      <c r="G230">
        <f t="shared" si="22"/>
        <v>2.1868581169298089</v>
      </c>
      <c r="H230">
        <f t="shared" si="21"/>
        <v>2.0222957896354665</v>
      </c>
      <c r="I230">
        <f t="shared" si="23"/>
        <v>2.2082606826711038</v>
      </c>
      <c r="J230">
        <f t="shared" si="24"/>
        <v>4.5806982031044768E-4</v>
      </c>
      <c r="K230">
        <f t="shared" si="25"/>
        <v>2.1402565741294843E-2</v>
      </c>
      <c r="M230">
        <f t="shared" si="26"/>
        <v>1.1370756961720652</v>
      </c>
      <c r="N230">
        <f t="shared" si="27"/>
        <v>1.0918890484524493</v>
      </c>
    </row>
    <row r="231" spans="1:14" x14ac:dyDescent="0.2">
      <c r="A231">
        <v>50</v>
      </c>
      <c r="B231">
        <v>6</v>
      </c>
      <c r="C231">
        <v>1</v>
      </c>
      <c r="D231">
        <v>207.90023447703737</v>
      </c>
      <c r="E231">
        <v>1</v>
      </c>
      <c r="G231">
        <f t="shared" si="22"/>
        <v>2.3199389274481224</v>
      </c>
      <c r="H231">
        <f t="shared" si="21"/>
        <v>2.1868581169298089</v>
      </c>
      <c r="I231">
        <f t="shared" si="23"/>
        <v>2.2647855993724093</v>
      </c>
      <c r="J231">
        <f t="shared" si="24"/>
        <v>3.0418895978272372E-3</v>
      </c>
      <c r="K231">
        <f t="shared" si="25"/>
        <v>5.5153328075713048E-2</v>
      </c>
      <c r="M231">
        <f t="shared" si="26"/>
        <v>1.2608200408164729</v>
      </c>
      <c r="N231">
        <f t="shared" si="27"/>
        <v>1.3877211305875896</v>
      </c>
    </row>
    <row r="232" spans="1:14" x14ac:dyDescent="0.2">
      <c r="A232">
        <v>50</v>
      </c>
      <c r="B232">
        <v>7</v>
      </c>
      <c r="C232">
        <v>0</v>
      </c>
      <c r="D232">
        <v>221.40032777347514</v>
      </c>
      <c r="E232">
        <v>1</v>
      </c>
      <c r="G232">
        <f t="shared" si="22"/>
        <v>2.3471354229734493</v>
      </c>
      <c r="H232">
        <f t="shared" si="21"/>
        <v>2.3199389274481224</v>
      </c>
      <c r="I232">
        <f t="shared" si="23"/>
        <v>2.288080738794001</v>
      </c>
      <c r="J232">
        <f t="shared" si="24"/>
        <v>3.4874557235343895E-3</v>
      </c>
      <c r="K232">
        <f t="shared" si="25"/>
        <v>5.9054684179448369E-2</v>
      </c>
      <c r="M232">
        <f t="shared" si="26"/>
        <v>1.3136771781386658</v>
      </c>
      <c r="N232">
        <f t="shared" si="27"/>
        <v>1.4525365806425607</v>
      </c>
    </row>
    <row r="233" spans="1:14" x14ac:dyDescent="0.2">
      <c r="A233">
        <v>50</v>
      </c>
      <c r="B233">
        <v>8</v>
      </c>
      <c r="C233">
        <v>1</v>
      </c>
      <c r="D233">
        <v>149.35910034370377</v>
      </c>
      <c r="E233">
        <v>1</v>
      </c>
      <c r="G233">
        <f t="shared" si="22"/>
        <v>2.1771297184987186</v>
      </c>
      <c r="H233">
        <f t="shared" si="21"/>
        <v>2.3471354229734493</v>
      </c>
      <c r="I233">
        <f t="shared" si="23"/>
        <v>2.1682282647932105</v>
      </c>
      <c r="J233">
        <f t="shared" si="24"/>
        <v>7.9235878071303882E-5</v>
      </c>
      <c r="K233">
        <f t="shared" si="25"/>
        <v>8.9014537055081E-3</v>
      </c>
      <c r="M233">
        <f t="shared" si="26"/>
        <v>1.0533021526441571</v>
      </c>
      <c r="N233">
        <f t="shared" si="27"/>
        <v>1.0716526031440485</v>
      </c>
    </row>
    <row r="234" spans="1:14" x14ac:dyDescent="0.2">
      <c r="A234">
        <v>50</v>
      </c>
      <c r="B234">
        <v>9</v>
      </c>
      <c r="C234">
        <v>1</v>
      </c>
      <c r="D234">
        <v>62.178151878109183</v>
      </c>
      <c r="E234">
        <v>1</v>
      </c>
      <c r="G234">
        <f t="shared" si="22"/>
        <v>1.800566917534967</v>
      </c>
      <c r="H234">
        <f t="shared" si="21"/>
        <v>2.1771297184987186</v>
      </c>
      <c r="I234">
        <f t="shared" si="23"/>
        <v>1.8094202891473494</v>
      </c>
      <c r="J234">
        <f t="shared" si="24"/>
        <v>7.8382188906938916E-5</v>
      </c>
      <c r="K234">
        <f t="shared" si="25"/>
        <v>8.8533716123824213E-3</v>
      </c>
      <c r="M234">
        <f t="shared" si="26"/>
        <v>0.44555240735164797</v>
      </c>
      <c r="N234">
        <f t="shared" si="27"/>
        <v>0.43381158940501641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simple statistics</vt:lpstr>
      <vt:lpstr>sample correlations</vt:lpstr>
      <vt:lpstr>Histogram for current consumpti</vt:lpstr>
      <vt:lpstr>linear reg solved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Windows User</cp:lastModifiedBy>
  <dcterms:created xsi:type="dcterms:W3CDTF">1996-10-14T23:33:28Z</dcterms:created>
  <dcterms:modified xsi:type="dcterms:W3CDTF">2013-09-12T13:58:00Z</dcterms:modified>
</cp:coreProperties>
</file>