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5195" windowHeight="8445" activeTab="2"/>
  </bookViews>
  <sheets>
    <sheet name="Simple statistics" sheetId="5" r:id="rId1"/>
    <sheet name="Sample correlations" sheetId="6" r:id="rId2"/>
    <sheet name="BLE" sheetId="4" r:id="rId3"/>
  </sheets>
  <definedNames>
    <definedName name="LSGRGeng_RelaxBounds" localSheetId="2" hidden="1">2</definedName>
    <definedName name="solver_adj" localSheetId="2" hidden="1">BLE!$G$2:$I$2</definedName>
    <definedName name="solver_adj_ob" localSheetId="2" hidden="1">1</definedName>
    <definedName name="solver_cha" localSheetId="2" hidden="1">0</definedName>
    <definedName name="solver_chn" localSheetId="2" hidden="1">4</definedName>
    <definedName name="solver_cht" localSheetId="2" hidden="1">0</definedName>
    <definedName name="solver_con" localSheetId="2" hidden="1">" "</definedName>
    <definedName name="solver_cvg" localSheetId="2" hidden="1">0.0001</definedName>
    <definedName name="solver_dia" localSheetId="2" hidden="1">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eval" hidden="1">0</definedName>
    <definedName name="solver_iao" localSheetId="2" hidden="1">0</definedName>
    <definedName name="solver_int" localSheetId="2" hidden="1">2</definedName>
    <definedName name="solver_irs" localSheetId="2" hidden="1">0</definedName>
    <definedName name="solver_ism" localSheetId="2" hidden="1">0</definedName>
    <definedName name="solver_itr" localSheetId="2" hidden="1">100</definedName>
    <definedName name="solver_kiv" localSheetId="2" hidden="1">2E+30</definedName>
    <definedName name="solver_lin" localSheetId="2" hidden="1">2</definedName>
    <definedName name="solver_lva" localSheetId="2" hidden="1">0</definedName>
    <definedName name="solver_mda" localSheetId="2" hidden="1">4</definedName>
    <definedName name="solver_mip" localSheetId="2" hidden="1">2147483647</definedName>
    <definedName name="solver_mod" localSheetId="2" hidden="1">3</definedName>
    <definedName name="solver_msl" localSheetId="2" hidden="1">0</definedName>
    <definedName name="solver_neg" localSheetId="2" hidden="1">2</definedName>
    <definedName name="solver_nod" localSheetId="2" hidden="1">2147483647</definedName>
    <definedName name="solver_ntr" localSheetId="2" hidden="1">0</definedName>
    <definedName name="solver_ntri" hidden="1">1000</definedName>
    <definedName name="solver_num" localSheetId="2" hidden="1">0</definedName>
    <definedName name="solver_nwt" localSheetId="2" hidden="1">1</definedName>
    <definedName name="solver_obc" localSheetId="2" hidden="1">0</definedName>
    <definedName name="solver_obp" localSheetId="2" hidden="1">0</definedName>
    <definedName name="solver_opt" localSheetId="2" hidden="1">BLE!$H$4</definedName>
    <definedName name="solver_opt_ob" localSheetId="2" hidden="1">1</definedName>
    <definedName name="solver_pre" localSheetId="2" hidden="1">0.000001</definedName>
    <definedName name="solver_psi" localSheetId="2" hidden="1">0</definedName>
    <definedName name="solver_rbv" localSheetId="2" hidden="1">1</definedName>
    <definedName name="solver_rdp" localSheetId="2" hidden="1">0</definedName>
    <definedName name="solver_rep" localSheetId="2" hidden="1">0</definedName>
    <definedName name="solver_rlx" localSheetId="2" hidden="1">0</definedName>
    <definedName name="solver_rsd" localSheetId="2" hidden="1">0</definedName>
    <definedName name="solver_rsmp" hidden="1">2</definedName>
    <definedName name="solver_rtr" localSheetId="2" hidden="1">0</definedName>
    <definedName name="solver_rxv" localSheetId="2" hidden="1">1</definedName>
    <definedName name="solver_scl" localSheetId="2" hidden="1">2</definedName>
    <definedName name="solver_seed" hidden="1">0</definedName>
    <definedName name="solver_sel" localSheetId="2" hidden="1">1</definedName>
    <definedName name="solver_sho" localSheetId="2" hidden="1">2</definedName>
    <definedName name="solver_slv" localSheetId="2" hidden="1">0</definedName>
    <definedName name="solver_slvu" localSheetId="2" hidden="1">0</definedName>
    <definedName name="solver_ssz" localSheetId="2" hidden="1">0</definedName>
    <definedName name="solver_tim" localSheetId="2" hidden="1">100</definedName>
    <definedName name="solver_tms" localSheetId="2" hidden="1">0</definedName>
    <definedName name="solver_tol" localSheetId="2" hidden="1">0.05</definedName>
    <definedName name="solver_typ" localSheetId="2" hidden="1">1</definedName>
    <definedName name="solver_umod" localSheetId="2" hidden="1">1</definedName>
    <definedName name="solver_urs" localSheetId="2" hidden="1">0</definedName>
    <definedName name="solver_val" localSheetId="2" hidden="1">0</definedName>
    <definedName name="solver_var" localSheetId="2" hidden="1">" "</definedName>
    <definedName name="solver_ver" localSheetId="2" hidden="1">11</definedName>
    <definedName name="solver_vir" localSheetId="2" hidden="1">1</definedName>
    <definedName name="solver_vol" localSheetId="2" hidden="1">0</definedName>
    <definedName name="solver_vst" localSheetId="2" hidden="1">0</definedName>
  </definedNames>
  <calcPr calcId="145621"/>
</workbook>
</file>

<file path=xl/calcChain.xml><?xml version="1.0" encoding="utf-8"?>
<calcChain xmlns="http://schemas.openxmlformats.org/spreadsheetml/2006/main">
  <c r="K4" i="4" l="1"/>
  <c r="K3" i="4"/>
  <c r="N7" i="4"/>
  <c r="L8" i="4" l="1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7" i="4"/>
  <c r="M8" i="4" l="1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7" i="4"/>
  <c r="G233" i="4" l="1"/>
  <c r="H233" i="4" s="1"/>
  <c r="I233" i="4" s="1"/>
  <c r="J233" i="4" s="1"/>
  <c r="K233" i="4" s="1"/>
  <c r="G232" i="4"/>
  <c r="H232" i="4" s="1"/>
  <c r="I232" i="4" s="1"/>
  <c r="J232" i="4" s="1"/>
  <c r="K232" i="4" s="1"/>
  <c r="G231" i="4"/>
  <c r="H231" i="4" s="1"/>
  <c r="I231" i="4" s="1"/>
  <c r="J231" i="4" s="1"/>
  <c r="K231" i="4" s="1"/>
  <c r="G230" i="4"/>
  <c r="H230" i="4" s="1"/>
  <c r="I230" i="4" s="1"/>
  <c r="G229" i="4"/>
  <c r="H229" i="4" s="1"/>
  <c r="I229" i="4" s="1"/>
  <c r="G228" i="4"/>
  <c r="H228" i="4" s="1"/>
  <c r="I228" i="4" s="1"/>
  <c r="J228" i="4" s="1"/>
  <c r="K228" i="4" s="1"/>
  <c r="G227" i="4"/>
  <c r="H227" i="4" s="1"/>
  <c r="I227" i="4" s="1"/>
  <c r="J227" i="4" s="1"/>
  <c r="K227" i="4" s="1"/>
  <c r="G226" i="4"/>
  <c r="H226" i="4" s="1"/>
  <c r="I226" i="4" s="1"/>
  <c r="J226" i="4" s="1"/>
  <c r="K226" i="4" s="1"/>
  <c r="G225" i="4"/>
  <c r="H225" i="4" s="1"/>
  <c r="I225" i="4" s="1"/>
  <c r="J225" i="4" s="1"/>
  <c r="K225" i="4" s="1"/>
  <c r="G224" i="4"/>
  <c r="H224" i="4" s="1"/>
  <c r="I224" i="4" s="1"/>
  <c r="J224" i="4" s="1"/>
  <c r="K224" i="4" s="1"/>
  <c r="G223" i="4"/>
  <c r="H223" i="4" s="1"/>
  <c r="I223" i="4" s="1"/>
  <c r="J223" i="4" s="1"/>
  <c r="K223" i="4" s="1"/>
  <c r="G222" i="4"/>
  <c r="H222" i="4" s="1"/>
  <c r="I222" i="4" s="1"/>
  <c r="J222" i="4" s="1"/>
  <c r="K222" i="4" s="1"/>
  <c r="G221" i="4"/>
  <c r="H221" i="4" s="1"/>
  <c r="I221" i="4" s="1"/>
  <c r="J221" i="4" s="1"/>
  <c r="K221" i="4" s="1"/>
  <c r="G220" i="4"/>
  <c r="H220" i="4" s="1"/>
  <c r="I220" i="4" s="1"/>
  <c r="J220" i="4" s="1"/>
  <c r="K220" i="4" s="1"/>
  <c r="G219" i="4"/>
  <c r="H219" i="4" s="1"/>
  <c r="I219" i="4" s="1"/>
  <c r="J219" i="4" s="1"/>
  <c r="K219" i="4" s="1"/>
  <c r="G218" i="4"/>
  <c r="H218" i="4" s="1"/>
  <c r="I218" i="4" s="1"/>
  <c r="J218" i="4" s="1"/>
  <c r="K218" i="4" s="1"/>
  <c r="G217" i="4"/>
  <c r="H217" i="4" s="1"/>
  <c r="I217" i="4" s="1"/>
  <c r="J217" i="4" s="1"/>
  <c r="K217" i="4" s="1"/>
  <c r="G216" i="4"/>
  <c r="H216" i="4" s="1"/>
  <c r="I216" i="4" s="1"/>
  <c r="J216" i="4" s="1"/>
  <c r="K216" i="4" s="1"/>
  <c r="G215" i="4"/>
  <c r="H215" i="4" s="1"/>
  <c r="I215" i="4" s="1"/>
  <c r="J215" i="4" s="1"/>
  <c r="K215" i="4" s="1"/>
  <c r="G214" i="4"/>
  <c r="H214" i="4" s="1"/>
  <c r="I214" i="4" s="1"/>
  <c r="J214" i="4" s="1"/>
  <c r="K214" i="4" s="1"/>
  <c r="G213" i="4"/>
  <c r="H213" i="4" s="1"/>
  <c r="I213" i="4" s="1"/>
  <c r="J213" i="4" s="1"/>
  <c r="K213" i="4" s="1"/>
  <c r="G212" i="4"/>
  <c r="H212" i="4" s="1"/>
  <c r="I212" i="4" s="1"/>
  <c r="J212" i="4" s="1"/>
  <c r="K212" i="4" s="1"/>
  <c r="G211" i="4"/>
  <c r="H211" i="4" s="1"/>
  <c r="I211" i="4" s="1"/>
  <c r="J211" i="4" s="1"/>
  <c r="K211" i="4" s="1"/>
  <c r="G210" i="4"/>
  <c r="H210" i="4" s="1"/>
  <c r="I210" i="4" s="1"/>
  <c r="J210" i="4" s="1"/>
  <c r="K210" i="4" s="1"/>
  <c r="G209" i="4"/>
  <c r="H209" i="4" s="1"/>
  <c r="I209" i="4" s="1"/>
  <c r="J209" i="4" s="1"/>
  <c r="K209" i="4" s="1"/>
  <c r="G208" i="4"/>
  <c r="H208" i="4" s="1"/>
  <c r="I208" i="4" s="1"/>
  <c r="J208" i="4" s="1"/>
  <c r="K208" i="4" s="1"/>
  <c r="G207" i="4"/>
  <c r="H207" i="4" s="1"/>
  <c r="I207" i="4" s="1"/>
  <c r="J207" i="4" s="1"/>
  <c r="K207" i="4" s="1"/>
  <c r="G206" i="4"/>
  <c r="H206" i="4" s="1"/>
  <c r="I206" i="4" s="1"/>
  <c r="J206" i="4" s="1"/>
  <c r="K206" i="4" s="1"/>
  <c r="G205" i="4"/>
  <c r="H205" i="4" s="1"/>
  <c r="I205" i="4" s="1"/>
  <c r="J205" i="4" s="1"/>
  <c r="K205" i="4" s="1"/>
  <c r="G204" i="4"/>
  <c r="H204" i="4" s="1"/>
  <c r="I204" i="4" s="1"/>
  <c r="J204" i="4" s="1"/>
  <c r="K204" i="4" s="1"/>
  <c r="G203" i="4"/>
  <c r="H203" i="4" s="1"/>
  <c r="I203" i="4" s="1"/>
  <c r="J203" i="4" s="1"/>
  <c r="K203" i="4" s="1"/>
  <c r="G202" i="4"/>
  <c r="H202" i="4" s="1"/>
  <c r="I202" i="4" s="1"/>
  <c r="J202" i="4" s="1"/>
  <c r="K202" i="4" s="1"/>
  <c r="G201" i="4"/>
  <c r="H201" i="4" s="1"/>
  <c r="I201" i="4" s="1"/>
  <c r="J201" i="4" s="1"/>
  <c r="K201" i="4" s="1"/>
  <c r="G200" i="4"/>
  <c r="H200" i="4" s="1"/>
  <c r="I200" i="4" s="1"/>
  <c r="J200" i="4" s="1"/>
  <c r="K200" i="4" s="1"/>
  <c r="G199" i="4"/>
  <c r="H199" i="4" s="1"/>
  <c r="I199" i="4" s="1"/>
  <c r="J199" i="4" s="1"/>
  <c r="K199" i="4" s="1"/>
  <c r="G198" i="4"/>
  <c r="H198" i="4" s="1"/>
  <c r="I198" i="4" s="1"/>
  <c r="J198" i="4" s="1"/>
  <c r="K198" i="4" s="1"/>
  <c r="G197" i="4"/>
  <c r="H197" i="4" s="1"/>
  <c r="I197" i="4" s="1"/>
  <c r="J197" i="4" s="1"/>
  <c r="K197" i="4" s="1"/>
  <c r="G196" i="4"/>
  <c r="H196" i="4" s="1"/>
  <c r="I196" i="4" s="1"/>
  <c r="J196" i="4" s="1"/>
  <c r="K196" i="4" s="1"/>
  <c r="G195" i="4"/>
  <c r="H195" i="4" s="1"/>
  <c r="I195" i="4" s="1"/>
  <c r="J195" i="4" s="1"/>
  <c r="K195" i="4" s="1"/>
  <c r="G194" i="4"/>
  <c r="H194" i="4" s="1"/>
  <c r="I194" i="4" s="1"/>
  <c r="J194" i="4" s="1"/>
  <c r="K194" i="4" s="1"/>
  <c r="G193" i="4"/>
  <c r="H193" i="4" s="1"/>
  <c r="I193" i="4" s="1"/>
  <c r="J193" i="4" s="1"/>
  <c r="K193" i="4" s="1"/>
  <c r="G192" i="4"/>
  <c r="H192" i="4" s="1"/>
  <c r="I192" i="4" s="1"/>
  <c r="J192" i="4" s="1"/>
  <c r="K192" i="4" s="1"/>
  <c r="G191" i="4"/>
  <c r="H191" i="4" s="1"/>
  <c r="I191" i="4" s="1"/>
  <c r="J191" i="4" s="1"/>
  <c r="K191" i="4" s="1"/>
  <c r="G190" i="4"/>
  <c r="H190" i="4" s="1"/>
  <c r="I190" i="4" s="1"/>
  <c r="J190" i="4" s="1"/>
  <c r="K190" i="4" s="1"/>
  <c r="G189" i="4"/>
  <c r="H189" i="4" s="1"/>
  <c r="I189" i="4" s="1"/>
  <c r="J189" i="4" s="1"/>
  <c r="K189" i="4" s="1"/>
  <c r="G188" i="4"/>
  <c r="H188" i="4" s="1"/>
  <c r="I188" i="4" s="1"/>
  <c r="J188" i="4" s="1"/>
  <c r="K188" i="4" s="1"/>
  <c r="G187" i="4"/>
  <c r="H187" i="4" s="1"/>
  <c r="I187" i="4" s="1"/>
  <c r="J187" i="4" s="1"/>
  <c r="K187" i="4" s="1"/>
  <c r="G186" i="4"/>
  <c r="H186" i="4" s="1"/>
  <c r="I186" i="4" s="1"/>
  <c r="J186" i="4" s="1"/>
  <c r="K186" i="4" s="1"/>
  <c r="G185" i="4"/>
  <c r="H185" i="4" s="1"/>
  <c r="I185" i="4" s="1"/>
  <c r="J185" i="4" s="1"/>
  <c r="K185" i="4" s="1"/>
  <c r="G184" i="4"/>
  <c r="H184" i="4" s="1"/>
  <c r="I184" i="4" s="1"/>
  <c r="J184" i="4" s="1"/>
  <c r="K184" i="4" s="1"/>
  <c r="G183" i="4"/>
  <c r="H183" i="4" s="1"/>
  <c r="I183" i="4" s="1"/>
  <c r="J183" i="4" s="1"/>
  <c r="K183" i="4" s="1"/>
  <c r="G182" i="4"/>
  <c r="H182" i="4" s="1"/>
  <c r="I182" i="4" s="1"/>
  <c r="J182" i="4" s="1"/>
  <c r="K182" i="4" s="1"/>
  <c r="G181" i="4"/>
  <c r="H181" i="4" s="1"/>
  <c r="I181" i="4" s="1"/>
  <c r="J181" i="4" s="1"/>
  <c r="K181" i="4" s="1"/>
  <c r="G180" i="4"/>
  <c r="H180" i="4" s="1"/>
  <c r="I180" i="4" s="1"/>
  <c r="J180" i="4" s="1"/>
  <c r="K180" i="4" s="1"/>
  <c r="G179" i="4"/>
  <c r="H179" i="4" s="1"/>
  <c r="I179" i="4" s="1"/>
  <c r="J179" i="4" s="1"/>
  <c r="K179" i="4" s="1"/>
  <c r="G178" i="4"/>
  <c r="H178" i="4" s="1"/>
  <c r="I178" i="4" s="1"/>
  <c r="J178" i="4" s="1"/>
  <c r="K178" i="4" s="1"/>
  <c r="G177" i="4"/>
  <c r="H177" i="4" s="1"/>
  <c r="I177" i="4" s="1"/>
  <c r="J177" i="4" s="1"/>
  <c r="K177" i="4" s="1"/>
  <c r="G176" i="4"/>
  <c r="H176" i="4" s="1"/>
  <c r="I176" i="4" s="1"/>
  <c r="J176" i="4" s="1"/>
  <c r="K176" i="4" s="1"/>
  <c r="G175" i="4"/>
  <c r="H175" i="4" s="1"/>
  <c r="I175" i="4" s="1"/>
  <c r="J175" i="4" s="1"/>
  <c r="K175" i="4" s="1"/>
  <c r="G174" i="4"/>
  <c r="H174" i="4" s="1"/>
  <c r="I174" i="4" s="1"/>
  <c r="J174" i="4" s="1"/>
  <c r="K174" i="4" s="1"/>
  <c r="G173" i="4"/>
  <c r="H173" i="4" s="1"/>
  <c r="I173" i="4" s="1"/>
  <c r="J173" i="4" s="1"/>
  <c r="K173" i="4" s="1"/>
  <c r="G172" i="4"/>
  <c r="H172" i="4" s="1"/>
  <c r="I172" i="4" s="1"/>
  <c r="J172" i="4" s="1"/>
  <c r="K172" i="4" s="1"/>
  <c r="G171" i="4"/>
  <c r="H171" i="4" s="1"/>
  <c r="I171" i="4" s="1"/>
  <c r="J171" i="4" s="1"/>
  <c r="K171" i="4" s="1"/>
  <c r="G170" i="4"/>
  <c r="H170" i="4" s="1"/>
  <c r="I170" i="4" s="1"/>
  <c r="J170" i="4" s="1"/>
  <c r="K170" i="4" s="1"/>
  <c r="G169" i="4"/>
  <c r="H169" i="4" s="1"/>
  <c r="I169" i="4" s="1"/>
  <c r="J169" i="4" s="1"/>
  <c r="K169" i="4" s="1"/>
  <c r="G168" i="4"/>
  <c r="H168" i="4" s="1"/>
  <c r="I168" i="4" s="1"/>
  <c r="J168" i="4" s="1"/>
  <c r="K168" i="4" s="1"/>
  <c r="G167" i="4"/>
  <c r="H167" i="4" s="1"/>
  <c r="I167" i="4" s="1"/>
  <c r="J167" i="4" s="1"/>
  <c r="K167" i="4" s="1"/>
  <c r="G166" i="4"/>
  <c r="H166" i="4" s="1"/>
  <c r="I166" i="4" s="1"/>
  <c r="J166" i="4" s="1"/>
  <c r="K166" i="4" s="1"/>
  <c r="G165" i="4"/>
  <c r="H165" i="4" s="1"/>
  <c r="I165" i="4" s="1"/>
  <c r="J165" i="4" s="1"/>
  <c r="K165" i="4" s="1"/>
  <c r="G164" i="4"/>
  <c r="H164" i="4" s="1"/>
  <c r="I164" i="4" s="1"/>
  <c r="J164" i="4" s="1"/>
  <c r="K164" i="4" s="1"/>
  <c r="G163" i="4"/>
  <c r="H163" i="4" s="1"/>
  <c r="I163" i="4" s="1"/>
  <c r="J163" i="4" s="1"/>
  <c r="K163" i="4" s="1"/>
  <c r="G162" i="4"/>
  <c r="H162" i="4" s="1"/>
  <c r="I162" i="4" s="1"/>
  <c r="J162" i="4" s="1"/>
  <c r="K162" i="4" s="1"/>
  <c r="G161" i="4"/>
  <c r="H161" i="4" s="1"/>
  <c r="I161" i="4" s="1"/>
  <c r="J161" i="4" s="1"/>
  <c r="K161" i="4" s="1"/>
  <c r="G160" i="4"/>
  <c r="H160" i="4" s="1"/>
  <c r="I160" i="4" s="1"/>
  <c r="J160" i="4" s="1"/>
  <c r="K160" i="4" s="1"/>
  <c r="G159" i="4"/>
  <c r="H159" i="4" s="1"/>
  <c r="I159" i="4" s="1"/>
  <c r="J159" i="4" s="1"/>
  <c r="K159" i="4" s="1"/>
  <c r="G158" i="4"/>
  <c r="H158" i="4" s="1"/>
  <c r="I158" i="4" s="1"/>
  <c r="J158" i="4" s="1"/>
  <c r="K158" i="4" s="1"/>
  <c r="G157" i="4"/>
  <c r="H157" i="4" s="1"/>
  <c r="I157" i="4" s="1"/>
  <c r="J157" i="4" s="1"/>
  <c r="K157" i="4" s="1"/>
  <c r="G156" i="4"/>
  <c r="H156" i="4" s="1"/>
  <c r="I156" i="4" s="1"/>
  <c r="J156" i="4" s="1"/>
  <c r="K156" i="4" s="1"/>
  <c r="G155" i="4"/>
  <c r="H155" i="4" s="1"/>
  <c r="I155" i="4" s="1"/>
  <c r="J155" i="4" s="1"/>
  <c r="K155" i="4" s="1"/>
  <c r="G154" i="4"/>
  <c r="H154" i="4" s="1"/>
  <c r="I154" i="4" s="1"/>
  <c r="J154" i="4" s="1"/>
  <c r="K154" i="4" s="1"/>
  <c r="G153" i="4"/>
  <c r="H153" i="4" s="1"/>
  <c r="I153" i="4" s="1"/>
  <c r="J153" i="4" s="1"/>
  <c r="K153" i="4" s="1"/>
  <c r="G152" i="4"/>
  <c r="H152" i="4" s="1"/>
  <c r="I152" i="4" s="1"/>
  <c r="J152" i="4" s="1"/>
  <c r="K152" i="4" s="1"/>
  <c r="G151" i="4"/>
  <c r="H151" i="4" s="1"/>
  <c r="I151" i="4" s="1"/>
  <c r="J151" i="4" s="1"/>
  <c r="K151" i="4" s="1"/>
  <c r="G150" i="4"/>
  <c r="H150" i="4" s="1"/>
  <c r="I150" i="4" s="1"/>
  <c r="J150" i="4" s="1"/>
  <c r="K150" i="4" s="1"/>
  <c r="G149" i="4"/>
  <c r="H149" i="4" s="1"/>
  <c r="I149" i="4" s="1"/>
  <c r="J149" i="4" s="1"/>
  <c r="K149" i="4" s="1"/>
  <c r="G148" i="4"/>
  <c r="H148" i="4" s="1"/>
  <c r="I148" i="4" s="1"/>
  <c r="J148" i="4" s="1"/>
  <c r="K148" i="4" s="1"/>
  <c r="G147" i="4"/>
  <c r="H147" i="4" s="1"/>
  <c r="I147" i="4" s="1"/>
  <c r="J147" i="4" s="1"/>
  <c r="K147" i="4" s="1"/>
  <c r="G146" i="4"/>
  <c r="H146" i="4" s="1"/>
  <c r="I146" i="4" s="1"/>
  <c r="J146" i="4" s="1"/>
  <c r="K146" i="4" s="1"/>
  <c r="G145" i="4"/>
  <c r="H145" i="4" s="1"/>
  <c r="I145" i="4" s="1"/>
  <c r="J145" i="4" s="1"/>
  <c r="K145" i="4" s="1"/>
  <c r="G144" i="4"/>
  <c r="H144" i="4" s="1"/>
  <c r="I144" i="4" s="1"/>
  <c r="J144" i="4" s="1"/>
  <c r="K144" i="4" s="1"/>
  <c r="G143" i="4"/>
  <c r="H143" i="4" s="1"/>
  <c r="I143" i="4" s="1"/>
  <c r="J143" i="4" s="1"/>
  <c r="K143" i="4" s="1"/>
  <c r="G142" i="4"/>
  <c r="H142" i="4" s="1"/>
  <c r="I142" i="4" s="1"/>
  <c r="J142" i="4" s="1"/>
  <c r="K142" i="4" s="1"/>
  <c r="G141" i="4"/>
  <c r="H141" i="4" s="1"/>
  <c r="I141" i="4" s="1"/>
  <c r="J141" i="4" s="1"/>
  <c r="K141" i="4" s="1"/>
  <c r="G140" i="4"/>
  <c r="H140" i="4" s="1"/>
  <c r="I140" i="4" s="1"/>
  <c r="J140" i="4" s="1"/>
  <c r="K140" i="4" s="1"/>
  <c r="G139" i="4"/>
  <c r="H139" i="4" s="1"/>
  <c r="I139" i="4" s="1"/>
  <c r="J139" i="4" s="1"/>
  <c r="K139" i="4" s="1"/>
  <c r="G138" i="4"/>
  <c r="H138" i="4" s="1"/>
  <c r="I138" i="4" s="1"/>
  <c r="J138" i="4" s="1"/>
  <c r="K138" i="4" s="1"/>
  <c r="G137" i="4"/>
  <c r="H137" i="4" s="1"/>
  <c r="I137" i="4" s="1"/>
  <c r="J137" i="4" s="1"/>
  <c r="K137" i="4" s="1"/>
  <c r="G136" i="4"/>
  <c r="H136" i="4" s="1"/>
  <c r="I136" i="4" s="1"/>
  <c r="J136" i="4" s="1"/>
  <c r="K136" i="4" s="1"/>
  <c r="G135" i="4"/>
  <c r="H135" i="4" s="1"/>
  <c r="I135" i="4" s="1"/>
  <c r="J135" i="4" s="1"/>
  <c r="K135" i="4" s="1"/>
  <c r="G134" i="4"/>
  <c r="H134" i="4" s="1"/>
  <c r="I134" i="4" s="1"/>
  <c r="J134" i="4" s="1"/>
  <c r="K134" i="4" s="1"/>
  <c r="G133" i="4"/>
  <c r="H133" i="4" s="1"/>
  <c r="I133" i="4" s="1"/>
  <c r="J133" i="4" s="1"/>
  <c r="K133" i="4" s="1"/>
  <c r="G132" i="4"/>
  <c r="H132" i="4" s="1"/>
  <c r="I132" i="4" s="1"/>
  <c r="J132" i="4" s="1"/>
  <c r="K132" i="4" s="1"/>
  <c r="G131" i="4"/>
  <c r="H131" i="4" s="1"/>
  <c r="I131" i="4" s="1"/>
  <c r="J131" i="4" s="1"/>
  <c r="K131" i="4" s="1"/>
  <c r="G130" i="4"/>
  <c r="H130" i="4" s="1"/>
  <c r="I130" i="4" s="1"/>
  <c r="J130" i="4" s="1"/>
  <c r="K130" i="4" s="1"/>
  <c r="G129" i="4"/>
  <c r="H129" i="4" s="1"/>
  <c r="I129" i="4" s="1"/>
  <c r="J129" i="4" s="1"/>
  <c r="K129" i="4" s="1"/>
  <c r="G128" i="4"/>
  <c r="H128" i="4" s="1"/>
  <c r="I128" i="4" s="1"/>
  <c r="J128" i="4" s="1"/>
  <c r="K128" i="4" s="1"/>
  <c r="G127" i="4"/>
  <c r="H127" i="4" s="1"/>
  <c r="I127" i="4" s="1"/>
  <c r="J127" i="4" s="1"/>
  <c r="K127" i="4" s="1"/>
  <c r="G126" i="4"/>
  <c r="H126" i="4" s="1"/>
  <c r="I126" i="4" s="1"/>
  <c r="J126" i="4" s="1"/>
  <c r="K126" i="4" s="1"/>
  <c r="G125" i="4"/>
  <c r="H125" i="4" s="1"/>
  <c r="I125" i="4" s="1"/>
  <c r="J125" i="4" s="1"/>
  <c r="K125" i="4" s="1"/>
  <c r="G124" i="4"/>
  <c r="H124" i="4" s="1"/>
  <c r="I124" i="4" s="1"/>
  <c r="J124" i="4" s="1"/>
  <c r="K124" i="4" s="1"/>
  <c r="G123" i="4"/>
  <c r="H123" i="4" s="1"/>
  <c r="I123" i="4" s="1"/>
  <c r="J123" i="4" s="1"/>
  <c r="K123" i="4" s="1"/>
  <c r="G122" i="4"/>
  <c r="H122" i="4" s="1"/>
  <c r="I122" i="4" s="1"/>
  <c r="J122" i="4" s="1"/>
  <c r="K122" i="4" s="1"/>
  <c r="G121" i="4"/>
  <c r="H121" i="4" s="1"/>
  <c r="I121" i="4" s="1"/>
  <c r="J121" i="4" s="1"/>
  <c r="K121" i="4" s="1"/>
  <c r="G120" i="4"/>
  <c r="H120" i="4" s="1"/>
  <c r="I120" i="4" s="1"/>
  <c r="J120" i="4" s="1"/>
  <c r="K120" i="4" s="1"/>
  <c r="G119" i="4"/>
  <c r="H119" i="4" s="1"/>
  <c r="I119" i="4" s="1"/>
  <c r="J119" i="4" s="1"/>
  <c r="K119" i="4" s="1"/>
  <c r="G118" i="4"/>
  <c r="H118" i="4" s="1"/>
  <c r="I118" i="4" s="1"/>
  <c r="J118" i="4" s="1"/>
  <c r="K118" i="4" s="1"/>
  <c r="G117" i="4"/>
  <c r="H117" i="4" s="1"/>
  <c r="I117" i="4" s="1"/>
  <c r="J117" i="4" s="1"/>
  <c r="K117" i="4" s="1"/>
  <c r="G116" i="4"/>
  <c r="H116" i="4" s="1"/>
  <c r="I116" i="4" s="1"/>
  <c r="J116" i="4" s="1"/>
  <c r="K116" i="4" s="1"/>
  <c r="G115" i="4"/>
  <c r="H115" i="4" s="1"/>
  <c r="I115" i="4" s="1"/>
  <c r="J115" i="4" s="1"/>
  <c r="K115" i="4" s="1"/>
  <c r="G114" i="4"/>
  <c r="H114" i="4" s="1"/>
  <c r="I114" i="4" s="1"/>
  <c r="J114" i="4" s="1"/>
  <c r="K114" i="4" s="1"/>
  <c r="G113" i="4"/>
  <c r="H113" i="4" s="1"/>
  <c r="I113" i="4" s="1"/>
  <c r="J113" i="4" s="1"/>
  <c r="K113" i="4" s="1"/>
  <c r="G112" i="4"/>
  <c r="H112" i="4" s="1"/>
  <c r="I112" i="4" s="1"/>
  <c r="J112" i="4" s="1"/>
  <c r="K112" i="4" s="1"/>
  <c r="G111" i="4"/>
  <c r="H111" i="4" s="1"/>
  <c r="I111" i="4" s="1"/>
  <c r="J111" i="4" s="1"/>
  <c r="K111" i="4" s="1"/>
  <c r="G110" i="4"/>
  <c r="H110" i="4" s="1"/>
  <c r="I110" i="4" s="1"/>
  <c r="J110" i="4" s="1"/>
  <c r="K110" i="4" s="1"/>
  <c r="G109" i="4"/>
  <c r="H109" i="4" s="1"/>
  <c r="I109" i="4" s="1"/>
  <c r="J109" i="4" s="1"/>
  <c r="K109" i="4" s="1"/>
  <c r="G108" i="4"/>
  <c r="H108" i="4" s="1"/>
  <c r="I108" i="4" s="1"/>
  <c r="J108" i="4" s="1"/>
  <c r="K108" i="4" s="1"/>
  <c r="G107" i="4"/>
  <c r="H107" i="4" s="1"/>
  <c r="I107" i="4" s="1"/>
  <c r="J107" i="4" s="1"/>
  <c r="K107" i="4" s="1"/>
  <c r="G106" i="4"/>
  <c r="H106" i="4" s="1"/>
  <c r="I106" i="4" s="1"/>
  <c r="J106" i="4" s="1"/>
  <c r="K106" i="4" s="1"/>
  <c r="G105" i="4"/>
  <c r="H105" i="4" s="1"/>
  <c r="I105" i="4" s="1"/>
  <c r="J105" i="4" s="1"/>
  <c r="K105" i="4" s="1"/>
  <c r="G104" i="4"/>
  <c r="H104" i="4" s="1"/>
  <c r="I104" i="4" s="1"/>
  <c r="J104" i="4" s="1"/>
  <c r="K104" i="4" s="1"/>
  <c r="G103" i="4"/>
  <c r="H103" i="4" s="1"/>
  <c r="I103" i="4" s="1"/>
  <c r="J103" i="4" s="1"/>
  <c r="K103" i="4" s="1"/>
  <c r="G102" i="4"/>
  <c r="H102" i="4" s="1"/>
  <c r="I102" i="4" s="1"/>
  <c r="J102" i="4" s="1"/>
  <c r="K102" i="4" s="1"/>
  <c r="G101" i="4"/>
  <c r="H101" i="4" s="1"/>
  <c r="I101" i="4" s="1"/>
  <c r="J101" i="4" s="1"/>
  <c r="K101" i="4" s="1"/>
  <c r="G100" i="4"/>
  <c r="H100" i="4" s="1"/>
  <c r="I100" i="4" s="1"/>
  <c r="J100" i="4" s="1"/>
  <c r="K100" i="4" s="1"/>
  <c r="G99" i="4"/>
  <c r="H99" i="4" s="1"/>
  <c r="I99" i="4" s="1"/>
  <c r="J99" i="4" s="1"/>
  <c r="K99" i="4" s="1"/>
  <c r="G98" i="4"/>
  <c r="H98" i="4" s="1"/>
  <c r="I98" i="4" s="1"/>
  <c r="J98" i="4" s="1"/>
  <c r="K98" i="4" s="1"/>
  <c r="G97" i="4"/>
  <c r="H97" i="4" s="1"/>
  <c r="I97" i="4" s="1"/>
  <c r="J97" i="4" s="1"/>
  <c r="K97" i="4" s="1"/>
  <c r="G96" i="4"/>
  <c r="H96" i="4" s="1"/>
  <c r="I96" i="4" s="1"/>
  <c r="J96" i="4" s="1"/>
  <c r="K96" i="4" s="1"/>
  <c r="G95" i="4"/>
  <c r="H95" i="4" s="1"/>
  <c r="I95" i="4" s="1"/>
  <c r="J95" i="4" s="1"/>
  <c r="K95" i="4" s="1"/>
  <c r="G94" i="4"/>
  <c r="H94" i="4" s="1"/>
  <c r="I94" i="4" s="1"/>
  <c r="J94" i="4" s="1"/>
  <c r="K94" i="4" s="1"/>
  <c r="G93" i="4"/>
  <c r="H93" i="4" s="1"/>
  <c r="I93" i="4" s="1"/>
  <c r="J93" i="4" s="1"/>
  <c r="K93" i="4" s="1"/>
  <c r="G92" i="4"/>
  <c r="H92" i="4" s="1"/>
  <c r="I92" i="4" s="1"/>
  <c r="J92" i="4" s="1"/>
  <c r="K92" i="4" s="1"/>
  <c r="G91" i="4"/>
  <c r="H91" i="4" s="1"/>
  <c r="I91" i="4" s="1"/>
  <c r="J91" i="4" s="1"/>
  <c r="K91" i="4" s="1"/>
  <c r="G90" i="4"/>
  <c r="H90" i="4" s="1"/>
  <c r="I90" i="4" s="1"/>
  <c r="J90" i="4" s="1"/>
  <c r="K90" i="4" s="1"/>
  <c r="G89" i="4"/>
  <c r="H89" i="4" s="1"/>
  <c r="I89" i="4" s="1"/>
  <c r="J89" i="4" s="1"/>
  <c r="K89" i="4" s="1"/>
  <c r="G88" i="4"/>
  <c r="H88" i="4" s="1"/>
  <c r="I88" i="4" s="1"/>
  <c r="J88" i="4" s="1"/>
  <c r="K88" i="4" s="1"/>
  <c r="G87" i="4"/>
  <c r="H87" i="4" s="1"/>
  <c r="I87" i="4" s="1"/>
  <c r="J87" i="4" s="1"/>
  <c r="K87" i="4" s="1"/>
  <c r="G86" i="4"/>
  <c r="H86" i="4" s="1"/>
  <c r="I86" i="4" s="1"/>
  <c r="J86" i="4" s="1"/>
  <c r="K86" i="4" s="1"/>
  <c r="G85" i="4"/>
  <c r="H85" i="4" s="1"/>
  <c r="I85" i="4" s="1"/>
  <c r="J85" i="4" s="1"/>
  <c r="K85" i="4" s="1"/>
  <c r="G84" i="4"/>
  <c r="H84" i="4" s="1"/>
  <c r="I84" i="4" s="1"/>
  <c r="J84" i="4" s="1"/>
  <c r="K84" i="4" s="1"/>
  <c r="G83" i="4"/>
  <c r="H83" i="4" s="1"/>
  <c r="I83" i="4" s="1"/>
  <c r="J83" i="4" s="1"/>
  <c r="K83" i="4" s="1"/>
  <c r="G82" i="4"/>
  <c r="H82" i="4" s="1"/>
  <c r="I82" i="4" s="1"/>
  <c r="J82" i="4" s="1"/>
  <c r="K82" i="4" s="1"/>
  <c r="G81" i="4"/>
  <c r="H81" i="4" s="1"/>
  <c r="I81" i="4" s="1"/>
  <c r="J81" i="4" s="1"/>
  <c r="K81" i="4" s="1"/>
  <c r="G80" i="4"/>
  <c r="H80" i="4" s="1"/>
  <c r="I80" i="4" s="1"/>
  <c r="J80" i="4" s="1"/>
  <c r="K80" i="4" s="1"/>
  <c r="G79" i="4"/>
  <c r="H79" i="4" s="1"/>
  <c r="I79" i="4" s="1"/>
  <c r="J79" i="4" s="1"/>
  <c r="K79" i="4" s="1"/>
  <c r="G78" i="4"/>
  <c r="H78" i="4" s="1"/>
  <c r="I78" i="4" s="1"/>
  <c r="J78" i="4" s="1"/>
  <c r="K78" i="4" s="1"/>
  <c r="G77" i="4"/>
  <c r="H77" i="4" s="1"/>
  <c r="I77" i="4" s="1"/>
  <c r="J77" i="4" s="1"/>
  <c r="K77" i="4" s="1"/>
  <c r="G76" i="4"/>
  <c r="H76" i="4" s="1"/>
  <c r="I76" i="4" s="1"/>
  <c r="J76" i="4" s="1"/>
  <c r="K76" i="4" s="1"/>
  <c r="G75" i="4"/>
  <c r="H75" i="4" s="1"/>
  <c r="I75" i="4" s="1"/>
  <c r="J75" i="4" s="1"/>
  <c r="K75" i="4" s="1"/>
  <c r="G74" i="4"/>
  <c r="H74" i="4" s="1"/>
  <c r="I74" i="4" s="1"/>
  <c r="J74" i="4" s="1"/>
  <c r="K74" i="4" s="1"/>
  <c r="G73" i="4"/>
  <c r="H73" i="4" s="1"/>
  <c r="I73" i="4" s="1"/>
  <c r="J73" i="4" s="1"/>
  <c r="K73" i="4" s="1"/>
  <c r="G72" i="4"/>
  <c r="H72" i="4" s="1"/>
  <c r="I72" i="4" s="1"/>
  <c r="J72" i="4" s="1"/>
  <c r="K72" i="4" s="1"/>
  <c r="G71" i="4"/>
  <c r="H71" i="4" s="1"/>
  <c r="I71" i="4" s="1"/>
  <c r="J71" i="4" s="1"/>
  <c r="K71" i="4" s="1"/>
  <c r="G70" i="4"/>
  <c r="H70" i="4" s="1"/>
  <c r="I70" i="4" s="1"/>
  <c r="J70" i="4" s="1"/>
  <c r="K70" i="4" s="1"/>
  <c r="G69" i="4"/>
  <c r="H69" i="4" s="1"/>
  <c r="I69" i="4" s="1"/>
  <c r="J69" i="4" s="1"/>
  <c r="K69" i="4" s="1"/>
  <c r="G68" i="4"/>
  <c r="H68" i="4" s="1"/>
  <c r="I68" i="4" s="1"/>
  <c r="J68" i="4" s="1"/>
  <c r="K68" i="4" s="1"/>
  <c r="G67" i="4"/>
  <c r="H67" i="4" s="1"/>
  <c r="I67" i="4" s="1"/>
  <c r="J67" i="4" s="1"/>
  <c r="K67" i="4" s="1"/>
  <c r="G66" i="4"/>
  <c r="H66" i="4" s="1"/>
  <c r="I66" i="4" s="1"/>
  <c r="J66" i="4" s="1"/>
  <c r="K66" i="4" s="1"/>
  <c r="G65" i="4"/>
  <c r="H65" i="4" s="1"/>
  <c r="I65" i="4" s="1"/>
  <c r="J65" i="4" s="1"/>
  <c r="K65" i="4" s="1"/>
  <c r="G64" i="4"/>
  <c r="H64" i="4" s="1"/>
  <c r="I64" i="4" s="1"/>
  <c r="J64" i="4" s="1"/>
  <c r="K64" i="4" s="1"/>
  <c r="G63" i="4"/>
  <c r="H63" i="4" s="1"/>
  <c r="I63" i="4" s="1"/>
  <c r="J63" i="4" s="1"/>
  <c r="K63" i="4" s="1"/>
  <c r="G62" i="4"/>
  <c r="H62" i="4" s="1"/>
  <c r="I62" i="4" s="1"/>
  <c r="J62" i="4" s="1"/>
  <c r="K62" i="4" s="1"/>
  <c r="G61" i="4"/>
  <c r="H61" i="4" s="1"/>
  <c r="I61" i="4" s="1"/>
  <c r="J61" i="4" s="1"/>
  <c r="K61" i="4" s="1"/>
  <c r="G60" i="4"/>
  <c r="H60" i="4" s="1"/>
  <c r="I60" i="4" s="1"/>
  <c r="J60" i="4" s="1"/>
  <c r="K60" i="4" s="1"/>
  <c r="G59" i="4"/>
  <c r="H59" i="4" s="1"/>
  <c r="I59" i="4" s="1"/>
  <c r="J59" i="4" s="1"/>
  <c r="K59" i="4" s="1"/>
  <c r="G58" i="4"/>
  <c r="H58" i="4" s="1"/>
  <c r="I58" i="4" s="1"/>
  <c r="J58" i="4" s="1"/>
  <c r="K58" i="4" s="1"/>
  <c r="G57" i="4"/>
  <c r="H57" i="4" s="1"/>
  <c r="I57" i="4" s="1"/>
  <c r="J57" i="4" s="1"/>
  <c r="K57" i="4" s="1"/>
  <c r="G56" i="4"/>
  <c r="H56" i="4" s="1"/>
  <c r="I56" i="4" s="1"/>
  <c r="J56" i="4" s="1"/>
  <c r="K56" i="4" s="1"/>
  <c r="G55" i="4"/>
  <c r="H55" i="4" s="1"/>
  <c r="I55" i="4" s="1"/>
  <c r="J55" i="4" s="1"/>
  <c r="K55" i="4" s="1"/>
  <c r="G54" i="4"/>
  <c r="H54" i="4" s="1"/>
  <c r="I54" i="4" s="1"/>
  <c r="J54" i="4" s="1"/>
  <c r="K54" i="4" s="1"/>
  <c r="G53" i="4"/>
  <c r="H53" i="4" s="1"/>
  <c r="I53" i="4" s="1"/>
  <c r="J53" i="4" s="1"/>
  <c r="K53" i="4" s="1"/>
  <c r="G52" i="4"/>
  <c r="H52" i="4" s="1"/>
  <c r="I52" i="4" s="1"/>
  <c r="J52" i="4" s="1"/>
  <c r="K52" i="4" s="1"/>
  <c r="G51" i="4"/>
  <c r="H51" i="4" s="1"/>
  <c r="I51" i="4" s="1"/>
  <c r="J51" i="4" s="1"/>
  <c r="K51" i="4" s="1"/>
  <c r="G50" i="4"/>
  <c r="H50" i="4" s="1"/>
  <c r="I50" i="4" s="1"/>
  <c r="J50" i="4" s="1"/>
  <c r="K50" i="4" s="1"/>
  <c r="G49" i="4"/>
  <c r="H49" i="4" s="1"/>
  <c r="I49" i="4" s="1"/>
  <c r="J49" i="4" s="1"/>
  <c r="K49" i="4" s="1"/>
  <c r="G48" i="4"/>
  <c r="H48" i="4" s="1"/>
  <c r="I48" i="4" s="1"/>
  <c r="J48" i="4" s="1"/>
  <c r="K48" i="4" s="1"/>
  <c r="G47" i="4"/>
  <c r="H47" i="4" s="1"/>
  <c r="I47" i="4" s="1"/>
  <c r="J47" i="4" s="1"/>
  <c r="K47" i="4" s="1"/>
  <c r="G46" i="4"/>
  <c r="H46" i="4" s="1"/>
  <c r="I46" i="4" s="1"/>
  <c r="J46" i="4" s="1"/>
  <c r="K46" i="4" s="1"/>
  <c r="G45" i="4"/>
  <c r="H45" i="4" s="1"/>
  <c r="I45" i="4" s="1"/>
  <c r="J45" i="4" s="1"/>
  <c r="K45" i="4" s="1"/>
  <c r="G44" i="4"/>
  <c r="H44" i="4" s="1"/>
  <c r="I44" i="4" s="1"/>
  <c r="J44" i="4" s="1"/>
  <c r="K44" i="4" s="1"/>
  <c r="G43" i="4"/>
  <c r="H43" i="4" s="1"/>
  <c r="I43" i="4" s="1"/>
  <c r="J43" i="4" s="1"/>
  <c r="K43" i="4" s="1"/>
  <c r="G42" i="4"/>
  <c r="H42" i="4" s="1"/>
  <c r="I42" i="4" s="1"/>
  <c r="J42" i="4" s="1"/>
  <c r="K42" i="4" s="1"/>
  <c r="G41" i="4"/>
  <c r="H41" i="4" s="1"/>
  <c r="I41" i="4" s="1"/>
  <c r="J41" i="4" s="1"/>
  <c r="K41" i="4" s="1"/>
  <c r="G40" i="4"/>
  <c r="H40" i="4" s="1"/>
  <c r="I40" i="4" s="1"/>
  <c r="J40" i="4" s="1"/>
  <c r="K40" i="4" s="1"/>
  <c r="G39" i="4"/>
  <c r="H39" i="4" s="1"/>
  <c r="I39" i="4" s="1"/>
  <c r="J39" i="4" s="1"/>
  <c r="K39" i="4" s="1"/>
  <c r="G38" i="4"/>
  <c r="H38" i="4" s="1"/>
  <c r="I38" i="4" s="1"/>
  <c r="J38" i="4" s="1"/>
  <c r="K38" i="4" s="1"/>
  <c r="G37" i="4"/>
  <c r="H37" i="4" s="1"/>
  <c r="I37" i="4" s="1"/>
  <c r="J37" i="4" s="1"/>
  <c r="K37" i="4" s="1"/>
  <c r="G36" i="4"/>
  <c r="H36" i="4" s="1"/>
  <c r="I36" i="4" s="1"/>
  <c r="J36" i="4" s="1"/>
  <c r="K36" i="4" s="1"/>
  <c r="G35" i="4"/>
  <c r="H35" i="4" s="1"/>
  <c r="I35" i="4" s="1"/>
  <c r="J35" i="4" s="1"/>
  <c r="K35" i="4" s="1"/>
  <c r="G34" i="4"/>
  <c r="H34" i="4" s="1"/>
  <c r="I34" i="4" s="1"/>
  <c r="J34" i="4" s="1"/>
  <c r="K34" i="4" s="1"/>
  <c r="G33" i="4"/>
  <c r="H33" i="4" s="1"/>
  <c r="I33" i="4" s="1"/>
  <c r="J33" i="4" s="1"/>
  <c r="K33" i="4" s="1"/>
  <c r="G32" i="4"/>
  <c r="H32" i="4" s="1"/>
  <c r="I32" i="4" s="1"/>
  <c r="J32" i="4" s="1"/>
  <c r="K32" i="4" s="1"/>
  <c r="G31" i="4"/>
  <c r="H31" i="4" s="1"/>
  <c r="I31" i="4" s="1"/>
  <c r="J31" i="4" s="1"/>
  <c r="K31" i="4" s="1"/>
  <c r="G30" i="4"/>
  <c r="H30" i="4" s="1"/>
  <c r="I30" i="4" s="1"/>
  <c r="J30" i="4" s="1"/>
  <c r="K30" i="4" s="1"/>
  <c r="G29" i="4"/>
  <c r="H29" i="4" s="1"/>
  <c r="I29" i="4" s="1"/>
  <c r="J29" i="4" s="1"/>
  <c r="K29" i="4" s="1"/>
  <c r="G28" i="4"/>
  <c r="H28" i="4" s="1"/>
  <c r="I28" i="4" s="1"/>
  <c r="J28" i="4" s="1"/>
  <c r="K28" i="4" s="1"/>
  <c r="G27" i="4"/>
  <c r="H27" i="4" s="1"/>
  <c r="I27" i="4" s="1"/>
  <c r="J27" i="4" s="1"/>
  <c r="K27" i="4" s="1"/>
  <c r="G26" i="4"/>
  <c r="H26" i="4" s="1"/>
  <c r="I26" i="4" s="1"/>
  <c r="J26" i="4" s="1"/>
  <c r="K26" i="4" s="1"/>
  <c r="G25" i="4"/>
  <c r="H25" i="4" s="1"/>
  <c r="I25" i="4" s="1"/>
  <c r="J25" i="4" s="1"/>
  <c r="K25" i="4" s="1"/>
  <c r="G24" i="4"/>
  <c r="H24" i="4" s="1"/>
  <c r="I24" i="4" s="1"/>
  <c r="J24" i="4" s="1"/>
  <c r="K24" i="4" s="1"/>
  <c r="G23" i="4"/>
  <c r="H23" i="4" s="1"/>
  <c r="I23" i="4" s="1"/>
  <c r="J23" i="4" s="1"/>
  <c r="K23" i="4" s="1"/>
  <c r="G22" i="4"/>
  <c r="H22" i="4" s="1"/>
  <c r="I22" i="4" s="1"/>
  <c r="J22" i="4" s="1"/>
  <c r="K22" i="4" s="1"/>
  <c r="G21" i="4"/>
  <c r="H21" i="4" s="1"/>
  <c r="I21" i="4" s="1"/>
  <c r="J21" i="4" s="1"/>
  <c r="K21" i="4" s="1"/>
  <c r="G20" i="4"/>
  <c r="H20" i="4" s="1"/>
  <c r="I20" i="4" s="1"/>
  <c r="J20" i="4" s="1"/>
  <c r="K20" i="4" s="1"/>
  <c r="G19" i="4"/>
  <c r="H19" i="4" s="1"/>
  <c r="I19" i="4" s="1"/>
  <c r="J19" i="4" s="1"/>
  <c r="K19" i="4" s="1"/>
  <c r="G18" i="4"/>
  <c r="H18" i="4" s="1"/>
  <c r="I18" i="4" s="1"/>
  <c r="J18" i="4" s="1"/>
  <c r="K18" i="4" s="1"/>
  <c r="G17" i="4"/>
  <c r="H17" i="4" s="1"/>
  <c r="I17" i="4" s="1"/>
  <c r="J17" i="4" s="1"/>
  <c r="K17" i="4" s="1"/>
  <c r="G16" i="4"/>
  <c r="H16" i="4" s="1"/>
  <c r="I16" i="4" s="1"/>
  <c r="J16" i="4" s="1"/>
  <c r="K16" i="4" s="1"/>
  <c r="G15" i="4"/>
  <c r="H15" i="4" s="1"/>
  <c r="I15" i="4" s="1"/>
  <c r="J15" i="4" s="1"/>
  <c r="K15" i="4" s="1"/>
  <c r="G14" i="4"/>
  <c r="H14" i="4" s="1"/>
  <c r="I14" i="4" s="1"/>
  <c r="J14" i="4" s="1"/>
  <c r="K14" i="4" s="1"/>
  <c r="G13" i="4"/>
  <c r="H13" i="4" s="1"/>
  <c r="I13" i="4" s="1"/>
  <c r="J13" i="4" s="1"/>
  <c r="K13" i="4" s="1"/>
  <c r="G12" i="4"/>
  <c r="H12" i="4" s="1"/>
  <c r="I12" i="4" s="1"/>
  <c r="J12" i="4" s="1"/>
  <c r="K12" i="4" s="1"/>
  <c r="G11" i="4"/>
  <c r="H11" i="4" s="1"/>
  <c r="I11" i="4" s="1"/>
  <c r="J11" i="4" s="1"/>
  <c r="K11" i="4" s="1"/>
  <c r="G10" i="4"/>
  <c r="H10" i="4" s="1"/>
  <c r="I10" i="4" s="1"/>
  <c r="J10" i="4" s="1"/>
  <c r="K10" i="4" s="1"/>
  <c r="G9" i="4"/>
  <c r="H9" i="4" s="1"/>
  <c r="I9" i="4" s="1"/>
  <c r="J9" i="4" s="1"/>
  <c r="K9" i="4" s="1"/>
  <c r="G8" i="4"/>
  <c r="H8" i="4" s="1"/>
  <c r="I8" i="4" s="1"/>
  <c r="J8" i="4" s="1"/>
  <c r="K8" i="4" s="1"/>
  <c r="G7" i="4"/>
  <c r="H7" i="4" s="1"/>
  <c r="I7" i="4" s="1"/>
  <c r="J7" i="4" s="1"/>
  <c r="K7" i="4" s="1"/>
  <c r="J229" i="4" l="1"/>
  <c r="K229" i="4" s="1"/>
  <c r="J230" i="4"/>
  <c r="K230" i="4" s="1"/>
  <c r="H4" i="4"/>
  <c r="N4" i="4" s="1"/>
</calcChain>
</file>

<file path=xl/sharedStrings.xml><?xml version="1.0" encoding="utf-8"?>
<sst xmlns="http://schemas.openxmlformats.org/spreadsheetml/2006/main" count="86" uniqueCount="35">
  <si>
    <t>customer</t>
  </si>
  <si>
    <t>tenure</t>
  </si>
  <si>
    <t>Action</t>
  </si>
  <si>
    <t>C</t>
  </si>
  <si>
    <t>U</t>
  </si>
  <si>
    <t>Retain</t>
  </si>
  <si>
    <t>b0</t>
  </si>
  <si>
    <t>b1</t>
  </si>
  <si>
    <t>b2</t>
  </si>
  <si>
    <t>p[ret=0]</t>
  </si>
  <si>
    <t>p[ret=1]</t>
  </si>
  <si>
    <t>MLE:</t>
  </si>
  <si>
    <t>MLE: Max above sum of log likelihoods by varying b0,b1. b2</t>
  </si>
  <si>
    <t>Rest. MLE</t>
  </si>
  <si>
    <t>Prop 1's</t>
  </si>
  <si>
    <t>LRI</t>
  </si>
  <si>
    <t>Likelihood Ratio Index</t>
  </si>
  <si>
    <t>pred_retain</t>
  </si>
  <si>
    <t>correct prediction</t>
  </si>
  <si>
    <t>Hit rate</t>
  </si>
  <si>
    <t>actual likelihood</t>
  </si>
  <si>
    <t>log(likelihood)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</si>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</sst>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8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G38" sqref="G38"/>
    </sheetView>
  </sheetViews>
  <sheetFormatPr defaultRowHeight="12.75" x14ac:dyDescent="0.2"/>
  <sheetData>
    <row r="1" spans="1:8" x14ac:dyDescent="0.2">
      <c r="A1" s="9" t="s">
        <v>1</v>
      </c>
      <c r="B1" s="9"/>
      <c r="C1" s="9" t="s">
        <v>2</v>
      </c>
      <c r="D1" s="9"/>
      <c r="E1" s="9" t="s">
        <v>3</v>
      </c>
      <c r="F1" s="9"/>
      <c r="G1" s="9" t="s">
        <v>5</v>
      </c>
      <c r="H1" s="9"/>
    </row>
    <row r="2" spans="1:8" x14ac:dyDescent="0.2">
      <c r="A2" s="7"/>
      <c r="B2" s="7"/>
      <c r="C2" s="7"/>
      <c r="D2" s="7"/>
      <c r="E2" s="7"/>
      <c r="F2" s="7"/>
      <c r="G2" s="7"/>
      <c r="H2" s="7"/>
    </row>
    <row r="3" spans="1:8" x14ac:dyDescent="0.2">
      <c r="A3" s="7" t="s">
        <v>22</v>
      </c>
      <c r="B3" s="7">
        <v>3.2731277533039647</v>
      </c>
      <c r="C3" s="7" t="s">
        <v>22</v>
      </c>
      <c r="D3" s="7">
        <v>0.68281938325991187</v>
      </c>
      <c r="E3" s="7" t="s">
        <v>22</v>
      </c>
      <c r="F3" s="7">
        <v>28.446621308532087</v>
      </c>
      <c r="G3" s="7" t="s">
        <v>22</v>
      </c>
      <c r="H3" s="7">
        <v>0.81497797356828194</v>
      </c>
    </row>
    <row r="4" spans="1:8" x14ac:dyDescent="0.2">
      <c r="A4" s="7" t="s">
        <v>23</v>
      </c>
      <c r="B4" s="7">
        <v>0.19551449732409937</v>
      </c>
      <c r="C4" s="7" t="s">
        <v>23</v>
      </c>
      <c r="D4" s="7">
        <v>3.0956511967687818E-2</v>
      </c>
      <c r="E4" s="7" t="s">
        <v>23</v>
      </c>
      <c r="F4" s="7">
        <v>2.5179542398878652</v>
      </c>
      <c r="G4" s="7" t="s">
        <v>23</v>
      </c>
      <c r="H4" s="7">
        <v>2.5830358430872367E-2</v>
      </c>
    </row>
    <row r="5" spans="1:8" x14ac:dyDescent="0.2">
      <c r="A5" s="7" t="s">
        <v>24</v>
      </c>
      <c r="B5" s="7">
        <v>2</v>
      </c>
      <c r="C5" s="7" t="s">
        <v>24</v>
      </c>
      <c r="D5" s="7">
        <v>1</v>
      </c>
      <c r="E5" s="7" t="s">
        <v>24</v>
      </c>
      <c r="F5" s="7">
        <v>13.383985169494581</v>
      </c>
      <c r="G5" s="7" t="s">
        <v>24</v>
      </c>
      <c r="H5" s="7">
        <v>1</v>
      </c>
    </row>
    <row r="6" spans="1:8" x14ac:dyDescent="0.2">
      <c r="A6" s="7" t="s">
        <v>25</v>
      </c>
      <c r="B6" s="7">
        <v>0</v>
      </c>
      <c r="C6" s="7" t="s">
        <v>25</v>
      </c>
      <c r="D6" s="7">
        <v>1</v>
      </c>
      <c r="E6" s="7" t="s">
        <v>25</v>
      </c>
      <c r="F6" s="7" t="e">
        <v>#N/A</v>
      </c>
      <c r="G6" s="7" t="s">
        <v>25</v>
      </c>
      <c r="H6" s="7">
        <v>1</v>
      </c>
    </row>
    <row r="7" spans="1:8" x14ac:dyDescent="0.2">
      <c r="A7" s="7" t="s">
        <v>26</v>
      </c>
      <c r="B7" s="7">
        <v>2.9457229225954404</v>
      </c>
      <c r="C7" s="7" t="s">
        <v>26</v>
      </c>
      <c r="D7" s="7">
        <v>0.46640688110025885</v>
      </c>
      <c r="E7" s="7" t="s">
        <v>26</v>
      </c>
      <c r="F7" s="7">
        <v>37.936805832811302</v>
      </c>
      <c r="G7" s="7" t="s">
        <v>26</v>
      </c>
      <c r="H7" s="7">
        <v>0.38917359055244999</v>
      </c>
    </row>
    <row r="8" spans="1:8" x14ac:dyDescent="0.2">
      <c r="A8" s="7" t="s">
        <v>27</v>
      </c>
      <c r="B8" s="7">
        <v>8.6772835367042234</v>
      </c>
      <c r="C8" s="7" t="s">
        <v>27</v>
      </c>
      <c r="D8" s="7">
        <v>0.21753537873767101</v>
      </c>
      <c r="E8" s="7" t="s">
        <v>27</v>
      </c>
      <c r="F8" s="7">
        <v>1439.2012367964257</v>
      </c>
      <c r="G8" s="7" t="s">
        <v>27</v>
      </c>
      <c r="H8" s="7">
        <v>0.15145608358348597</v>
      </c>
    </row>
    <row r="9" spans="1:8" x14ac:dyDescent="0.2">
      <c r="A9" s="7" t="s">
        <v>28</v>
      </c>
      <c r="B9" s="7">
        <v>-1.0281035545906434</v>
      </c>
      <c r="C9" s="7" t="s">
        <v>28</v>
      </c>
      <c r="D9" s="7">
        <v>-1.3867476105137286</v>
      </c>
      <c r="E9" s="7" t="s">
        <v>28</v>
      </c>
      <c r="F9" s="7">
        <v>6.3163535645375699</v>
      </c>
      <c r="G9" s="7" t="s">
        <v>28</v>
      </c>
      <c r="H9" s="7">
        <v>0.67283373169088678</v>
      </c>
    </row>
    <row r="10" spans="1:8" x14ac:dyDescent="0.2">
      <c r="A10" s="7" t="s">
        <v>29</v>
      </c>
      <c r="B10" s="7">
        <v>0.54673179967773378</v>
      </c>
      <c r="C10" s="7" t="s">
        <v>29</v>
      </c>
      <c r="D10" s="7">
        <v>-0.79091648051734798</v>
      </c>
      <c r="E10" s="7" t="s">
        <v>29</v>
      </c>
      <c r="F10" s="7">
        <v>2.3080232522153175</v>
      </c>
      <c r="G10" s="7" t="s">
        <v>29</v>
      </c>
      <c r="H10" s="7">
        <v>-1.6330901453342652</v>
      </c>
    </row>
    <row r="11" spans="1:8" x14ac:dyDescent="0.2">
      <c r="A11" s="7" t="s">
        <v>30</v>
      </c>
      <c r="B11" s="7">
        <v>9</v>
      </c>
      <c r="C11" s="7" t="s">
        <v>30</v>
      </c>
      <c r="D11" s="7">
        <v>1</v>
      </c>
      <c r="E11" s="7" t="s">
        <v>30</v>
      </c>
      <c r="F11" s="7">
        <v>221.32826817390657</v>
      </c>
      <c r="G11" s="7" t="s">
        <v>30</v>
      </c>
      <c r="H11" s="7">
        <v>1</v>
      </c>
    </row>
    <row r="12" spans="1:8" x14ac:dyDescent="0.2">
      <c r="A12" s="7" t="s">
        <v>31</v>
      </c>
      <c r="B12" s="7">
        <v>0</v>
      </c>
      <c r="C12" s="7" t="s">
        <v>31</v>
      </c>
      <c r="D12" s="7">
        <v>0</v>
      </c>
      <c r="E12" s="7" t="s">
        <v>31</v>
      </c>
      <c r="F12" s="7">
        <v>7.2059599568567778E-2</v>
      </c>
      <c r="G12" s="7" t="s">
        <v>31</v>
      </c>
      <c r="H12" s="7">
        <v>0</v>
      </c>
    </row>
    <row r="13" spans="1:8" x14ac:dyDescent="0.2">
      <c r="A13" s="7" t="s">
        <v>32</v>
      </c>
      <c r="B13" s="7">
        <v>9</v>
      </c>
      <c r="C13" s="7" t="s">
        <v>32</v>
      </c>
      <c r="D13" s="7">
        <v>1</v>
      </c>
      <c r="E13" s="7" t="s">
        <v>32</v>
      </c>
      <c r="F13" s="7">
        <v>221.40032777347514</v>
      </c>
      <c r="G13" s="7" t="s">
        <v>32</v>
      </c>
      <c r="H13" s="7">
        <v>1</v>
      </c>
    </row>
    <row r="14" spans="1:8" x14ac:dyDescent="0.2">
      <c r="A14" s="7" t="s">
        <v>33</v>
      </c>
      <c r="B14" s="7">
        <v>743</v>
      </c>
      <c r="C14" s="7" t="s">
        <v>33</v>
      </c>
      <c r="D14" s="7">
        <v>155</v>
      </c>
      <c r="E14" s="7" t="s">
        <v>33</v>
      </c>
      <c r="F14" s="7">
        <v>6457.3830370367841</v>
      </c>
      <c r="G14" s="7" t="s">
        <v>33</v>
      </c>
      <c r="H14" s="7">
        <v>185</v>
      </c>
    </row>
    <row r="15" spans="1:8" ht="13.5" thickBot="1" x14ac:dyDescent="0.25">
      <c r="A15" s="8" t="s">
        <v>34</v>
      </c>
      <c r="B15" s="8">
        <v>227</v>
      </c>
      <c r="C15" s="8" t="s">
        <v>34</v>
      </c>
      <c r="D15" s="8">
        <v>227</v>
      </c>
      <c r="E15" s="8" t="s">
        <v>34</v>
      </c>
      <c r="F15" s="8">
        <v>227</v>
      </c>
      <c r="G15" s="8" t="s">
        <v>34</v>
      </c>
      <c r="H15" s="8">
        <v>227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I35" sqref="I35"/>
    </sheetView>
  </sheetViews>
  <sheetFormatPr defaultRowHeight="12.75" x14ac:dyDescent="0.2"/>
  <sheetData>
    <row r="1" spans="1:5" x14ac:dyDescent="0.2">
      <c r="A1" s="9"/>
      <c r="B1" s="9" t="s">
        <v>1</v>
      </c>
      <c r="C1" s="9" t="s">
        <v>2</v>
      </c>
      <c r="D1" s="9" t="s">
        <v>3</v>
      </c>
      <c r="E1" s="9" t="s">
        <v>5</v>
      </c>
    </row>
    <row r="2" spans="1:5" x14ac:dyDescent="0.2">
      <c r="A2" s="7" t="s">
        <v>1</v>
      </c>
      <c r="B2" s="7">
        <v>1</v>
      </c>
      <c r="C2" s="7"/>
      <c r="D2" s="7"/>
      <c r="E2" s="7"/>
    </row>
    <row r="3" spans="1:5" x14ac:dyDescent="0.2">
      <c r="A3" s="7" t="s">
        <v>2</v>
      </c>
      <c r="B3" s="7">
        <v>-0.3134749675806579</v>
      </c>
      <c r="C3" s="7">
        <v>1</v>
      </c>
      <c r="D3" s="7"/>
      <c r="E3" s="7"/>
    </row>
    <row r="4" spans="1:5" x14ac:dyDescent="0.2">
      <c r="A4" s="7" t="s">
        <v>3</v>
      </c>
      <c r="B4" s="7">
        <v>0.482298662784577</v>
      </c>
      <c r="C4" s="7">
        <v>-8.8880961443279699E-2</v>
      </c>
      <c r="D4" s="7">
        <v>1</v>
      </c>
      <c r="E4" s="7"/>
    </row>
    <row r="5" spans="1:5" ht="13.5" thickBot="1" x14ac:dyDescent="0.25">
      <c r="A5" s="8" t="s">
        <v>5</v>
      </c>
      <c r="B5" s="8">
        <v>0.12533052512693116</v>
      </c>
      <c r="C5" s="8">
        <v>0.33344099851300762</v>
      </c>
      <c r="D5" s="8">
        <v>0.25296087079325769</v>
      </c>
      <c r="E5" s="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234"/>
  <sheetViews>
    <sheetView tabSelected="1" workbookViewId="0">
      <selection activeCell="O248" sqref="O248"/>
    </sheetView>
  </sheetViews>
  <sheetFormatPr defaultRowHeight="12.75" x14ac:dyDescent="0.2"/>
  <cols>
    <col min="4" max="4" width="13.140625" bestFit="1" customWidth="1"/>
    <col min="5" max="5" width="13.140625" customWidth="1"/>
    <col min="6" max="6" width="13.42578125" customWidth="1"/>
    <col min="7" max="7" width="12.42578125" customWidth="1"/>
    <col min="9" max="9" width="9" customWidth="1"/>
    <col min="10" max="10" width="14.140625" customWidth="1"/>
    <col min="11" max="11" width="13.28515625" customWidth="1"/>
    <col min="12" max="12" width="11" customWidth="1"/>
  </cols>
  <sheetData>
    <row r="1" spans="1:14" x14ac:dyDescent="0.2">
      <c r="G1" t="s">
        <v>6</v>
      </c>
      <c r="H1" t="s">
        <v>7</v>
      </c>
      <c r="I1" t="s">
        <v>8</v>
      </c>
    </row>
    <row r="2" spans="1:14" x14ac:dyDescent="0.2">
      <c r="G2">
        <v>2.5749663757461554</v>
      </c>
      <c r="H2">
        <v>8.8314872875921976E-2</v>
      </c>
      <c r="I2">
        <v>-1.2481209356957716</v>
      </c>
    </row>
    <row r="3" spans="1:14" x14ac:dyDescent="0.2">
      <c r="J3" s="5" t="s">
        <v>14</v>
      </c>
      <c r="K3" s="5">
        <f>SUM(E7:E233)/COUNT(E7:E233)</f>
        <v>0.81497797356828194</v>
      </c>
      <c r="L3" s="5"/>
      <c r="M3" s="5" t="s">
        <v>16</v>
      </c>
      <c r="N3" s="5"/>
    </row>
    <row r="4" spans="1:14" x14ac:dyDescent="0.2">
      <c r="B4" s="1"/>
      <c r="C4" s="1"/>
      <c r="G4" t="s">
        <v>11</v>
      </c>
      <c r="H4" s="3">
        <f>SUM(K7:K233)</f>
        <v>-32.820290176193168</v>
      </c>
      <c r="J4" s="5" t="s">
        <v>13</v>
      </c>
      <c r="K4" s="5">
        <f>COUNT(E7:E233)*(K3*LOG(K3) + (1-K3)*LOG(1-K3))</f>
        <v>-47.214629631569487</v>
      </c>
      <c r="L4" s="5"/>
      <c r="M4" s="5" t="s">
        <v>15</v>
      </c>
      <c r="N4" s="5">
        <f>1-(H4/K4)</f>
        <v>0.30487032446722229</v>
      </c>
    </row>
    <row r="5" spans="1:14" x14ac:dyDescent="0.2">
      <c r="B5" s="2"/>
      <c r="H5" s="3" t="s">
        <v>12</v>
      </c>
    </row>
    <row r="6" spans="1:14" x14ac:dyDescent="0.2">
      <c r="A6" t="s">
        <v>0</v>
      </c>
      <c r="B6" t="s">
        <v>1</v>
      </c>
      <c r="C6" t="s">
        <v>2</v>
      </c>
      <c r="D6" t="s">
        <v>3</v>
      </c>
      <c r="E6" t="s">
        <v>5</v>
      </c>
      <c r="G6" t="s">
        <v>4</v>
      </c>
      <c r="H6" t="s">
        <v>9</v>
      </c>
      <c r="I6" t="s">
        <v>10</v>
      </c>
      <c r="J6" s="4" t="s">
        <v>20</v>
      </c>
      <c r="K6" s="4" t="s">
        <v>21</v>
      </c>
      <c r="L6" s="4" t="s">
        <v>17</v>
      </c>
      <c r="M6" s="4" t="s">
        <v>18</v>
      </c>
      <c r="N6" s="6" t="s">
        <v>19</v>
      </c>
    </row>
    <row r="7" spans="1:14" x14ac:dyDescent="0.2">
      <c r="A7">
        <v>1</v>
      </c>
      <c r="B7">
        <v>0</v>
      </c>
      <c r="C7">
        <v>1</v>
      </c>
      <c r="D7">
        <v>1.4008415920016595</v>
      </c>
      <c r="E7">
        <v>1</v>
      </c>
      <c r="G7" s="4">
        <f>$G$2*C7+$H$2*D7+$I$2</f>
        <v>1.4505605871673146</v>
      </c>
      <c r="H7">
        <f>1/(1+EXP(G7))</f>
        <v>0.18991530609858004</v>
      </c>
      <c r="I7">
        <f>1-H7</f>
        <v>0.81008469390141991</v>
      </c>
      <c r="J7">
        <f>E7*I7+(1-E7)*H7</f>
        <v>0.81008469390141991</v>
      </c>
      <c r="K7">
        <f>LOG(J7+0.0001)</f>
        <v>-9.1415965814172967E-2</v>
      </c>
      <c r="L7">
        <f>IF(I7&gt;H7,1,0)</f>
        <v>1</v>
      </c>
      <c r="M7">
        <f>IF(L7=E7,1,0)</f>
        <v>1</v>
      </c>
      <c r="N7">
        <f>SUM(M7:M233)/COUNT(M7:M233)</f>
        <v>0.8722466960352423</v>
      </c>
    </row>
    <row r="8" spans="1:14" ht="10.5" customHeight="1" x14ac:dyDescent="0.2">
      <c r="A8">
        <v>1</v>
      </c>
      <c r="B8">
        <v>1</v>
      </c>
      <c r="C8">
        <v>0</v>
      </c>
      <c r="D8">
        <v>5.4055166328320512</v>
      </c>
      <c r="E8">
        <v>1</v>
      </c>
      <c r="G8" s="4">
        <f t="shared" ref="G8:G71" si="0">$G$2*C8+$H$2*D8+$I$2</f>
        <v>-0.7707334214385273</v>
      </c>
      <c r="H8">
        <f t="shared" ref="H8:H71" si="1">1/(1+EXP(G8))</f>
        <v>0.68367952616297412</v>
      </c>
      <c r="I8">
        <f t="shared" ref="I8:I71" si="2">1-H8</f>
        <v>0.31632047383702588</v>
      </c>
      <c r="J8">
        <f t="shared" ref="J8:J71" si="3">E8*I8+(1-E8)*H8</f>
        <v>0.31632047383702588</v>
      </c>
      <c r="K8">
        <f t="shared" ref="K8:K71" si="4">LOG(J8+0.0001)</f>
        <v>-0.49973542344625826</v>
      </c>
      <c r="L8">
        <f t="shared" ref="L8:L71" si="5">IF(I8&gt;H8,1,0)</f>
        <v>0</v>
      </c>
      <c r="M8">
        <f t="shared" ref="M8:M71" si="6">IF(L8=E8,1,0)</f>
        <v>0</v>
      </c>
    </row>
    <row r="9" spans="1:14" hidden="1" x14ac:dyDescent="0.2">
      <c r="A9">
        <v>1</v>
      </c>
      <c r="B9">
        <v>2</v>
      </c>
      <c r="C9">
        <v>1</v>
      </c>
      <c r="D9">
        <v>12.714705609339026</v>
      </c>
      <c r="E9">
        <v>1</v>
      </c>
      <c r="G9" s="4">
        <f t="shared" si="0"/>
        <v>2.4497430495939319</v>
      </c>
      <c r="H9">
        <f t="shared" si="1"/>
        <v>7.9457341500913478E-2</v>
      </c>
      <c r="I9">
        <f t="shared" si="2"/>
        <v>0.92054265849908656</v>
      </c>
      <c r="J9">
        <f t="shared" si="3"/>
        <v>0.92054265849908656</v>
      </c>
      <c r="K9">
        <f t="shared" si="4"/>
        <v>-3.5908905694989973E-2</v>
      </c>
      <c r="L9">
        <f t="shared" si="5"/>
        <v>1</v>
      </c>
      <c r="M9">
        <f t="shared" si="6"/>
        <v>1</v>
      </c>
    </row>
    <row r="10" spans="1:14" hidden="1" x14ac:dyDescent="0.2">
      <c r="A10">
        <v>1</v>
      </c>
      <c r="B10">
        <v>3</v>
      </c>
      <c r="C10">
        <v>0</v>
      </c>
      <c r="D10">
        <v>21.032068733109824</v>
      </c>
      <c r="E10">
        <v>0</v>
      </c>
      <c r="G10" s="4">
        <f t="shared" si="0"/>
        <v>0.60932354078647588</v>
      </c>
      <c r="H10">
        <f t="shared" si="1"/>
        <v>0.3522135228493849</v>
      </c>
      <c r="I10">
        <f t="shared" si="2"/>
        <v>0.6477864771506151</v>
      </c>
      <c r="J10">
        <f t="shared" si="3"/>
        <v>0.3522135228493849</v>
      </c>
      <c r="K10">
        <f t="shared" si="4"/>
        <v>-0.45307068697443081</v>
      </c>
      <c r="L10">
        <f t="shared" si="5"/>
        <v>1</v>
      </c>
      <c r="M10">
        <f t="shared" si="6"/>
        <v>0</v>
      </c>
    </row>
    <row r="11" spans="1:14" hidden="1" x14ac:dyDescent="0.2">
      <c r="A11">
        <v>2</v>
      </c>
      <c r="B11">
        <v>0</v>
      </c>
      <c r="C11">
        <v>1</v>
      </c>
      <c r="D11">
        <v>1.5091909715859333</v>
      </c>
      <c r="E11">
        <v>0</v>
      </c>
      <c r="G11" s="4">
        <f t="shared" si="0"/>
        <v>1.4601294488514847</v>
      </c>
      <c r="H11">
        <f t="shared" si="1"/>
        <v>0.18844752714795257</v>
      </c>
      <c r="I11">
        <f t="shared" si="2"/>
        <v>0.81155247285204746</v>
      </c>
      <c r="J11">
        <f t="shared" si="3"/>
        <v>0.18844752714795257</v>
      </c>
      <c r="K11">
        <f t="shared" si="4"/>
        <v>-0.72457915911113902</v>
      </c>
      <c r="L11">
        <f t="shared" si="5"/>
        <v>1</v>
      </c>
      <c r="M11">
        <f t="shared" si="6"/>
        <v>0</v>
      </c>
    </row>
    <row r="12" spans="1:14" hidden="1" x14ac:dyDescent="0.2">
      <c r="A12">
        <v>3</v>
      </c>
      <c r="B12">
        <v>0</v>
      </c>
      <c r="C12">
        <v>1</v>
      </c>
      <c r="D12">
        <v>1.4988866284454274</v>
      </c>
      <c r="E12">
        <v>1</v>
      </c>
      <c r="G12" s="4">
        <f t="shared" si="0"/>
        <v>1.459219422096961</v>
      </c>
      <c r="H12">
        <f t="shared" si="1"/>
        <v>0.18858674160184316</v>
      </c>
      <c r="I12">
        <f t="shared" si="2"/>
        <v>0.81141325839815681</v>
      </c>
      <c r="J12">
        <f t="shared" si="3"/>
        <v>0.81141325839815681</v>
      </c>
      <c r="K12">
        <f t="shared" si="4"/>
        <v>-9.0704380332979159E-2</v>
      </c>
      <c r="L12">
        <f t="shared" si="5"/>
        <v>1</v>
      </c>
      <c r="M12">
        <f t="shared" si="6"/>
        <v>1</v>
      </c>
    </row>
    <row r="13" spans="1:14" hidden="1" x14ac:dyDescent="0.2">
      <c r="A13">
        <v>3</v>
      </c>
      <c r="B13">
        <v>1</v>
      </c>
      <c r="C13">
        <v>0</v>
      </c>
      <c r="D13">
        <v>4.4817482541344766</v>
      </c>
      <c r="E13">
        <v>0</v>
      </c>
      <c r="G13" s="4">
        <f t="shared" si="0"/>
        <v>-0.85231590837000004</v>
      </c>
      <c r="H13">
        <f t="shared" si="1"/>
        <v>0.70105273133606472</v>
      </c>
      <c r="I13">
        <f t="shared" si="2"/>
        <v>0.29894726866393528</v>
      </c>
      <c r="J13">
        <f t="shared" si="3"/>
        <v>0.70105273133606472</v>
      </c>
      <c r="K13">
        <f t="shared" si="4"/>
        <v>-0.1541873698341899</v>
      </c>
      <c r="L13">
        <f t="shared" si="5"/>
        <v>0</v>
      </c>
      <c r="M13">
        <f t="shared" si="6"/>
        <v>1</v>
      </c>
    </row>
    <row r="14" spans="1:14" hidden="1" x14ac:dyDescent="0.2">
      <c r="A14">
        <v>4</v>
      </c>
      <c r="B14">
        <v>0</v>
      </c>
      <c r="C14">
        <v>1</v>
      </c>
      <c r="D14">
        <v>1.2599856574642772</v>
      </c>
      <c r="E14">
        <v>1</v>
      </c>
      <c r="G14" s="4">
        <f t="shared" si="0"/>
        <v>1.4381209132148265</v>
      </c>
      <c r="H14">
        <f t="shared" si="1"/>
        <v>0.19183650458573398</v>
      </c>
      <c r="I14">
        <f t="shared" si="2"/>
        <v>0.80816349541426602</v>
      </c>
      <c r="J14">
        <f t="shared" si="3"/>
        <v>0.80816349541426602</v>
      </c>
      <c r="K14">
        <f t="shared" si="4"/>
        <v>-9.2447035327582791E-2</v>
      </c>
      <c r="L14">
        <f t="shared" si="5"/>
        <v>1</v>
      </c>
      <c r="M14">
        <f t="shared" si="6"/>
        <v>1</v>
      </c>
    </row>
    <row r="15" spans="1:14" hidden="1" x14ac:dyDescent="0.2">
      <c r="A15">
        <v>4</v>
      </c>
      <c r="B15">
        <v>1</v>
      </c>
      <c r="C15">
        <v>0</v>
      </c>
      <c r="D15">
        <v>4.2870697279708274</v>
      </c>
      <c r="E15">
        <v>0</v>
      </c>
      <c r="G15" s="4">
        <f t="shared" si="0"/>
        <v>-0.86950891765981464</v>
      </c>
      <c r="H15">
        <f t="shared" si="1"/>
        <v>0.70464350370475248</v>
      </c>
      <c r="I15">
        <f t="shared" si="2"/>
        <v>0.29535649629524752</v>
      </c>
      <c r="J15">
        <f t="shared" si="3"/>
        <v>0.70464350370475248</v>
      </c>
      <c r="K15">
        <f t="shared" si="4"/>
        <v>-0.15196891874572807</v>
      </c>
      <c r="L15">
        <f t="shared" si="5"/>
        <v>0</v>
      </c>
      <c r="M15">
        <f t="shared" si="6"/>
        <v>1</v>
      </c>
    </row>
    <row r="16" spans="1:14" hidden="1" x14ac:dyDescent="0.2">
      <c r="A16">
        <v>5</v>
      </c>
      <c r="B16">
        <v>0</v>
      </c>
      <c r="C16">
        <v>1</v>
      </c>
      <c r="D16">
        <v>2.1351378541374131</v>
      </c>
      <c r="E16">
        <v>1</v>
      </c>
      <c r="G16" s="4">
        <f t="shared" si="0"/>
        <v>1.5154098682110981</v>
      </c>
      <c r="H16">
        <f t="shared" si="1"/>
        <v>0.18013843440831956</v>
      </c>
      <c r="I16">
        <f t="shared" si="2"/>
        <v>0.81986156559168044</v>
      </c>
      <c r="J16">
        <f t="shared" si="3"/>
        <v>0.81986156559168044</v>
      </c>
      <c r="K16">
        <f t="shared" si="4"/>
        <v>-8.6206504009752133E-2</v>
      </c>
      <c r="L16">
        <f t="shared" si="5"/>
        <v>1</v>
      </c>
      <c r="M16">
        <f t="shared" si="6"/>
        <v>1</v>
      </c>
    </row>
    <row r="17" spans="1:13" hidden="1" x14ac:dyDescent="0.2">
      <c r="A17">
        <v>5</v>
      </c>
      <c r="B17">
        <v>1</v>
      </c>
      <c r="C17">
        <v>0</v>
      </c>
      <c r="D17">
        <v>8.1108980920327145</v>
      </c>
      <c r="E17">
        <v>0</v>
      </c>
      <c r="G17" s="4">
        <f t="shared" si="0"/>
        <v>-0.53180800178834431</v>
      </c>
      <c r="H17">
        <f t="shared" si="1"/>
        <v>0.62990470086896766</v>
      </c>
      <c r="I17">
        <f t="shared" si="2"/>
        <v>0.37009529913103234</v>
      </c>
      <c r="J17">
        <f t="shared" si="3"/>
        <v>0.62990470086896766</v>
      </c>
      <c r="K17">
        <f t="shared" si="4"/>
        <v>-0.20065620998477371</v>
      </c>
      <c r="L17">
        <f t="shared" si="5"/>
        <v>0</v>
      </c>
      <c r="M17">
        <f t="shared" si="6"/>
        <v>1</v>
      </c>
    </row>
    <row r="18" spans="1:13" hidden="1" x14ac:dyDescent="0.2">
      <c r="A18">
        <v>6</v>
      </c>
      <c r="B18">
        <v>0</v>
      </c>
      <c r="C18">
        <v>1</v>
      </c>
      <c r="D18">
        <v>1.8285158872233875</v>
      </c>
      <c r="E18">
        <v>1</v>
      </c>
      <c r="G18" s="4">
        <f t="shared" si="0"/>
        <v>1.4883305881821207</v>
      </c>
      <c r="H18">
        <f t="shared" si="1"/>
        <v>0.18417242922263766</v>
      </c>
      <c r="I18">
        <f t="shared" si="2"/>
        <v>0.81582757077736234</v>
      </c>
      <c r="J18">
        <f t="shared" si="3"/>
        <v>0.81582757077736234</v>
      </c>
      <c r="K18">
        <f t="shared" si="4"/>
        <v>-8.8348391500824172E-2</v>
      </c>
      <c r="L18">
        <f t="shared" si="5"/>
        <v>1</v>
      </c>
      <c r="M18">
        <f t="shared" si="6"/>
        <v>1</v>
      </c>
    </row>
    <row r="19" spans="1:13" hidden="1" x14ac:dyDescent="0.2">
      <c r="A19">
        <v>6</v>
      </c>
      <c r="B19">
        <v>1</v>
      </c>
      <c r="C19">
        <v>1</v>
      </c>
      <c r="D19">
        <v>6.4662485536140686</v>
      </c>
      <c r="E19">
        <v>1</v>
      </c>
      <c r="G19" s="4">
        <f t="shared" si="0"/>
        <v>1.8979113590469243</v>
      </c>
      <c r="H19">
        <f t="shared" si="1"/>
        <v>0.13034504997292673</v>
      </c>
      <c r="I19">
        <f t="shared" si="2"/>
        <v>0.86965495002707327</v>
      </c>
      <c r="J19">
        <f t="shared" si="3"/>
        <v>0.86965495002707327</v>
      </c>
      <c r="K19">
        <f t="shared" si="4"/>
        <v>-6.060309087778569E-2</v>
      </c>
      <c r="L19">
        <f t="shared" si="5"/>
        <v>1</v>
      </c>
      <c r="M19">
        <f t="shared" si="6"/>
        <v>1</v>
      </c>
    </row>
    <row r="20" spans="1:13" hidden="1" x14ac:dyDescent="0.2">
      <c r="A20">
        <v>6</v>
      </c>
      <c r="B20">
        <v>2</v>
      </c>
      <c r="C20">
        <v>1</v>
      </c>
      <c r="D20">
        <v>15.763523533872441</v>
      </c>
      <c r="E20">
        <v>1</v>
      </c>
      <c r="G20" s="4">
        <f t="shared" si="0"/>
        <v>2.7189990170209324</v>
      </c>
      <c r="H20">
        <f t="shared" si="1"/>
        <v>6.1861532522866011E-2</v>
      </c>
      <c r="I20">
        <f t="shared" si="2"/>
        <v>0.93813846747713403</v>
      </c>
      <c r="J20">
        <f t="shared" si="3"/>
        <v>0.93813846747713403</v>
      </c>
      <c r="K20">
        <f t="shared" si="4"/>
        <v>-2.7686765088953527E-2</v>
      </c>
      <c r="L20">
        <f t="shared" si="5"/>
        <v>1</v>
      </c>
      <c r="M20">
        <f t="shared" si="6"/>
        <v>1</v>
      </c>
    </row>
    <row r="21" spans="1:13" hidden="1" x14ac:dyDescent="0.2">
      <c r="A21">
        <v>6</v>
      </c>
      <c r="B21">
        <v>3</v>
      </c>
      <c r="C21">
        <v>1</v>
      </c>
      <c r="D21">
        <v>30.421031073748157</v>
      </c>
      <c r="E21">
        <v>1</v>
      </c>
      <c r="G21" s="4">
        <f t="shared" si="0"/>
        <v>4.0134749320829251</v>
      </c>
      <c r="H21">
        <f t="shared" si="1"/>
        <v>1.7749745633622142E-2</v>
      </c>
      <c r="I21">
        <f t="shared" si="2"/>
        <v>0.98225025436637781</v>
      </c>
      <c r="J21">
        <f t="shared" si="3"/>
        <v>0.98225025436637781</v>
      </c>
      <c r="K21">
        <f t="shared" si="4"/>
        <v>-7.7336380607912663E-3</v>
      </c>
      <c r="L21">
        <f t="shared" si="5"/>
        <v>1</v>
      </c>
      <c r="M21">
        <f t="shared" si="6"/>
        <v>1</v>
      </c>
    </row>
    <row r="22" spans="1:13" hidden="1" x14ac:dyDescent="0.2">
      <c r="A22">
        <v>6</v>
      </c>
      <c r="B22">
        <v>4</v>
      </c>
      <c r="C22">
        <v>0</v>
      </c>
      <c r="D22">
        <v>48.837521588843124</v>
      </c>
      <c r="E22">
        <v>1</v>
      </c>
      <c r="G22" s="4">
        <f t="shared" si="0"/>
        <v>3.0649585749980037</v>
      </c>
      <c r="H22">
        <f t="shared" si="1"/>
        <v>4.4576044650878173E-2</v>
      </c>
      <c r="I22">
        <f t="shared" si="2"/>
        <v>0.95542395534912183</v>
      </c>
      <c r="J22">
        <f t="shared" si="3"/>
        <v>0.95542395534912183</v>
      </c>
      <c r="K22">
        <f t="shared" si="4"/>
        <v>-1.9758420544580543E-2</v>
      </c>
      <c r="L22">
        <f t="shared" si="5"/>
        <v>1</v>
      </c>
      <c r="M22">
        <f t="shared" si="6"/>
        <v>1</v>
      </c>
    </row>
    <row r="23" spans="1:13" hidden="1" x14ac:dyDescent="0.2">
      <c r="A23">
        <v>6</v>
      </c>
      <c r="B23">
        <v>5</v>
      </c>
      <c r="C23">
        <v>1</v>
      </c>
      <c r="D23">
        <v>59.533103454137553</v>
      </c>
      <c r="E23">
        <v>1</v>
      </c>
      <c r="G23" s="4">
        <f t="shared" si="0"/>
        <v>6.5845039035116528</v>
      </c>
      <c r="H23">
        <f t="shared" si="1"/>
        <v>1.3797063910285404E-3</v>
      </c>
      <c r="I23">
        <f t="shared" si="2"/>
        <v>0.99862029360897142</v>
      </c>
      <c r="J23">
        <f t="shared" si="3"/>
        <v>0.99862029360897142</v>
      </c>
      <c r="K23">
        <f t="shared" si="4"/>
        <v>-5.5612533859846771E-4</v>
      </c>
      <c r="L23">
        <f t="shared" si="5"/>
        <v>1</v>
      </c>
      <c r="M23">
        <f t="shared" si="6"/>
        <v>1</v>
      </c>
    </row>
    <row r="24" spans="1:13" hidden="1" x14ac:dyDescent="0.2">
      <c r="A24">
        <v>6</v>
      </c>
      <c r="B24">
        <v>6</v>
      </c>
      <c r="C24">
        <v>1</v>
      </c>
      <c r="D24">
        <v>57.125361471424185</v>
      </c>
      <c r="E24">
        <v>1</v>
      </c>
      <c r="G24" s="4">
        <f t="shared" si="0"/>
        <v>6.3718644763903018</v>
      </c>
      <c r="H24">
        <f t="shared" si="1"/>
        <v>1.7060543237103151E-3</v>
      </c>
      <c r="I24">
        <f t="shared" si="2"/>
        <v>0.99829394567628971</v>
      </c>
      <c r="J24">
        <f t="shared" si="3"/>
        <v>0.99829394567628971</v>
      </c>
      <c r="K24">
        <f t="shared" si="4"/>
        <v>-6.9806124273228689E-4</v>
      </c>
      <c r="L24">
        <f t="shared" si="5"/>
        <v>1</v>
      </c>
      <c r="M24">
        <f t="shared" si="6"/>
        <v>1</v>
      </c>
    </row>
    <row r="25" spans="1:13" hidden="1" x14ac:dyDescent="0.2">
      <c r="A25">
        <v>6</v>
      </c>
      <c r="B25">
        <v>7</v>
      </c>
      <c r="C25">
        <v>0</v>
      </c>
      <c r="D25">
        <v>40.847091145281901</v>
      </c>
      <c r="E25">
        <v>1</v>
      </c>
      <c r="G25" s="4">
        <f t="shared" si="0"/>
        <v>2.3592847261509977</v>
      </c>
      <c r="H25">
        <f t="shared" si="1"/>
        <v>8.6330596907171459E-2</v>
      </c>
      <c r="I25">
        <f t="shared" si="2"/>
        <v>0.91366940309282851</v>
      </c>
      <c r="J25">
        <f t="shared" si="3"/>
        <v>0.91366940309282851</v>
      </c>
      <c r="K25">
        <f t="shared" si="4"/>
        <v>-3.9163388073283886E-2</v>
      </c>
      <c r="L25">
        <f t="shared" si="5"/>
        <v>1</v>
      </c>
      <c r="M25">
        <f t="shared" si="6"/>
        <v>1</v>
      </c>
    </row>
    <row r="26" spans="1:13" hidden="1" x14ac:dyDescent="0.2">
      <c r="A26">
        <v>6</v>
      </c>
      <c r="B26">
        <v>8</v>
      </c>
      <c r="C26">
        <v>1</v>
      </c>
      <c r="D26">
        <v>18.256200104382625</v>
      </c>
      <c r="E26">
        <v>1</v>
      </c>
      <c r="G26" s="4">
        <f t="shared" si="0"/>
        <v>2.9391394314663284</v>
      </c>
      <c r="H26">
        <f t="shared" si="1"/>
        <v>5.0252329680123865E-2</v>
      </c>
      <c r="I26">
        <f t="shared" si="2"/>
        <v>0.94974767031987617</v>
      </c>
      <c r="J26">
        <f t="shared" si="3"/>
        <v>0.94974767031987617</v>
      </c>
      <c r="K26">
        <f t="shared" si="4"/>
        <v>-2.2346038125919801E-2</v>
      </c>
      <c r="L26">
        <f t="shared" si="5"/>
        <v>1</v>
      </c>
      <c r="M26">
        <f t="shared" si="6"/>
        <v>1</v>
      </c>
    </row>
    <row r="27" spans="1:13" hidden="1" x14ac:dyDescent="0.2">
      <c r="A27">
        <v>6</v>
      </c>
      <c r="B27">
        <v>9</v>
      </c>
      <c r="C27">
        <v>0</v>
      </c>
      <c r="D27">
        <v>2.992933121688421</v>
      </c>
      <c r="E27">
        <v>0</v>
      </c>
      <c r="G27" s="4">
        <f t="shared" si="0"/>
        <v>-0.98380042752772245</v>
      </c>
      <c r="H27">
        <f t="shared" si="1"/>
        <v>0.7278616530283315</v>
      </c>
      <c r="I27">
        <f t="shared" si="2"/>
        <v>0.2721383469716685</v>
      </c>
      <c r="J27">
        <f t="shared" si="3"/>
        <v>0.7278616530283315</v>
      </c>
      <c r="K27">
        <f t="shared" si="4"/>
        <v>-0.13789149749578886</v>
      </c>
      <c r="L27">
        <f t="shared" si="5"/>
        <v>0</v>
      </c>
      <c r="M27">
        <f t="shared" si="6"/>
        <v>1</v>
      </c>
    </row>
    <row r="28" spans="1:13" hidden="1" x14ac:dyDescent="0.2">
      <c r="A28">
        <v>7</v>
      </c>
      <c r="B28">
        <v>0</v>
      </c>
      <c r="C28">
        <v>1</v>
      </c>
      <c r="D28">
        <v>1.6798774901622093</v>
      </c>
      <c r="E28">
        <v>1</v>
      </c>
      <c r="G28" s="4">
        <f t="shared" si="0"/>
        <v>1.4752036070411823</v>
      </c>
      <c r="H28">
        <f t="shared" si="1"/>
        <v>0.18615297945390416</v>
      </c>
      <c r="I28">
        <f t="shared" si="2"/>
        <v>0.81384702054609581</v>
      </c>
      <c r="J28">
        <f t="shared" si="3"/>
        <v>0.81384702054609581</v>
      </c>
      <c r="K28">
        <f t="shared" si="4"/>
        <v>-8.9403862227851807E-2</v>
      </c>
      <c r="L28">
        <f t="shared" si="5"/>
        <v>1</v>
      </c>
      <c r="M28">
        <f t="shared" si="6"/>
        <v>1</v>
      </c>
    </row>
    <row r="29" spans="1:13" hidden="1" x14ac:dyDescent="0.2">
      <c r="A29">
        <v>7</v>
      </c>
      <c r="B29">
        <v>1</v>
      </c>
      <c r="C29">
        <v>1</v>
      </c>
      <c r="D29">
        <v>5.2639600817833179</v>
      </c>
      <c r="E29">
        <v>1</v>
      </c>
      <c r="G29" s="4">
        <f t="shared" si="0"/>
        <v>1.7917314054970053</v>
      </c>
      <c r="H29">
        <f t="shared" si="1"/>
        <v>0.14286057926681553</v>
      </c>
      <c r="I29">
        <f t="shared" si="2"/>
        <v>0.8571394207331845</v>
      </c>
      <c r="J29">
        <f t="shared" si="3"/>
        <v>0.8571394207331845</v>
      </c>
      <c r="K29">
        <f t="shared" si="4"/>
        <v>-6.6897865846207036E-2</v>
      </c>
      <c r="L29">
        <f t="shared" si="5"/>
        <v>1</v>
      </c>
      <c r="M29">
        <f t="shared" si="6"/>
        <v>1</v>
      </c>
    </row>
    <row r="30" spans="1:13" hidden="1" x14ac:dyDescent="0.2">
      <c r="A30">
        <v>7</v>
      </c>
      <c r="B30">
        <v>2</v>
      </c>
      <c r="C30">
        <v>1</v>
      </c>
      <c r="D30">
        <v>11.641719096448275</v>
      </c>
      <c r="E30">
        <v>1</v>
      </c>
      <c r="G30" s="4">
        <f t="shared" si="0"/>
        <v>2.3549823821104061</v>
      </c>
      <c r="H30">
        <f t="shared" si="1"/>
        <v>8.6670560111254638E-2</v>
      </c>
      <c r="I30">
        <f t="shared" si="2"/>
        <v>0.91332943988874538</v>
      </c>
      <c r="J30">
        <f t="shared" si="3"/>
        <v>0.91332943988874538</v>
      </c>
      <c r="K30">
        <f t="shared" si="4"/>
        <v>-3.9324995164766285E-2</v>
      </c>
      <c r="L30">
        <f t="shared" si="5"/>
        <v>1</v>
      </c>
      <c r="M30">
        <f t="shared" si="6"/>
        <v>1</v>
      </c>
    </row>
    <row r="31" spans="1:13" hidden="1" x14ac:dyDescent="0.2">
      <c r="A31">
        <v>7</v>
      </c>
      <c r="B31">
        <v>3</v>
      </c>
      <c r="C31">
        <v>1</v>
      </c>
      <c r="D31">
        <v>21.084038645516443</v>
      </c>
      <c r="E31">
        <v>1</v>
      </c>
      <c r="G31" s="4">
        <f t="shared" si="0"/>
        <v>3.1888796327401945</v>
      </c>
      <c r="H31">
        <f t="shared" si="1"/>
        <v>3.9586353135252023E-2</v>
      </c>
      <c r="I31">
        <f t="shared" si="2"/>
        <v>0.96041364686474795</v>
      </c>
      <c r="J31">
        <f t="shared" si="3"/>
        <v>0.96041364686474795</v>
      </c>
      <c r="K31">
        <f t="shared" si="4"/>
        <v>-1.7496460353613134E-2</v>
      </c>
      <c r="L31">
        <f t="shared" si="5"/>
        <v>1</v>
      </c>
      <c r="M31">
        <f t="shared" si="6"/>
        <v>1</v>
      </c>
    </row>
    <row r="32" spans="1:13" hidden="1" x14ac:dyDescent="0.2">
      <c r="A32">
        <v>7</v>
      </c>
      <c r="B32">
        <v>4</v>
      </c>
      <c r="C32">
        <v>0</v>
      </c>
      <c r="D32">
        <v>30.748338295310504</v>
      </c>
      <c r="E32">
        <v>1</v>
      </c>
      <c r="G32" s="4">
        <f t="shared" si="0"/>
        <v>1.4674146520004188</v>
      </c>
      <c r="H32">
        <f t="shared" si="1"/>
        <v>0.18733589221162636</v>
      </c>
      <c r="I32">
        <f t="shared" si="2"/>
        <v>0.81266410778837361</v>
      </c>
      <c r="J32">
        <f t="shared" si="3"/>
        <v>0.81266410778837361</v>
      </c>
      <c r="K32">
        <f t="shared" si="4"/>
        <v>-9.0035483374170763E-2</v>
      </c>
      <c r="L32">
        <f t="shared" si="5"/>
        <v>1</v>
      </c>
      <c r="M32">
        <f t="shared" si="6"/>
        <v>1</v>
      </c>
    </row>
    <row r="33" spans="1:13" hidden="1" x14ac:dyDescent="0.2">
      <c r="A33">
        <v>7</v>
      </c>
      <c r="B33">
        <v>5</v>
      </c>
      <c r="C33">
        <v>1</v>
      </c>
      <c r="D33">
        <v>36.231406807315487</v>
      </c>
      <c r="E33">
        <v>1</v>
      </c>
      <c r="G33" s="4">
        <f t="shared" si="0"/>
        <v>4.526617526354265</v>
      </c>
      <c r="H33">
        <f t="shared" si="1"/>
        <v>1.0701443478302063E-2</v>
      </c>
      <c r="I33">
        <f t="shared" si="2"/>
        <v>0.98929855652169796</v>
      </c>
      <c r="J33">
        <f t="shared" si="3"/>
        <v>0.98929855652169796</v>
      </c>
      <c r="K33">
        <f t="shared" si="4"/>
        <v>-4.6287275832370524E-3</v>
      </c>
      <c r="L33">
        <f t="shared" si="5"/>
        <v>1</v>
      </c>
      <c r="M33">
        <f t="shared" si="6"/>
        <v>1</v>
      </c>
    </row>
    <row r="34" spans="1:13" hidden="1" x14ac:dyDescent="0.2">
      <c r="A34">
        <v>7</v>
      </c>
      <c r="B34">
        <v>6</v>
      </c>
      <c r="C34">
        <v>1</v>
      </c>
      <c r="D34">
        <v>28.016445726818038</v>
      </c>
      <c r="E34">
        <v>1</v>
      </c>
      <c r="G34" s="4">
        <f t="shared" si="0"/>
        <v>3.8011142828494862</v>
      </c>
      <c r="H34">
        <f t="shared" si="1"/>
        <v>2.1857435219877226E-2</v>
      </c>
      <c r="I34">
        <f t="shared" si="2"/>
        <v>0.97814256478012274</v>
      </c>
      <c r="J34">
        <f t="shared" si="3"/>
        <v>0.97814256478012274</v>
      </c>
      <c r="K34">
        <f t="shared" si="4"/>
        <v>-9.5534443086886973E-3</v>
      </c>
      <c r="L34">
        <f t="shared" si="5"/>
        <v>1</v>
      </c>
      <c r="M34">
        <f t="shared" si="6"/>
        <v>1</v>
      </c>
    </row>
    <row r="35" spans="1:13" hidden="1" x14ac:dyDescent="0.2">
      <c r="A35">
        <v>7</v>
      </c>
      <c r="B35">
        <v>7</v>
      </c>
      <c r="C35">
        <v>0</v>
      </c>
      <c r="D35">
        <v>20.33309982343301</v>
      </c>
      <c r="E35">
        <v>1</v>
      </c>
      <c r="G35" s="4">
        <f t="shared" si="0"/>
        <v>0.54759419038414614</v>
      </c>
      <c r="H35">
        <f t="shared" si="1"/>
        <v>0.36642275511983208</v>
      </c>
      <c r="I35">
        <f t="shared" si="2"/>
        <v>0.63357724488016798</v>
      </c>
      <c r="J35">
        <f t="shared" si="3"/>
        <v>0.63357724488016798</v>
      </c>
      <c r="K35">
        <f t="shared" si="4"/>
        <v>-0.19813188795194689</v>
      </c>
      <c r="L35">
        <f t="shared" si="5"/>
        <v>1</v>
      </c>
      <c r="M35">
        <f t="shared" si="6"/>
        <v>1</v>
      </c>
    </row>
    <row r="36" spans="1:13" hidden="1" x14ac:dyDescent="0.2">
      <c r="A36">
        <v>7</v>
      </c>
      <c r="B36">
        <v>8</v>
      </c>
      <c r="C36">
        <v>0</v>
      </c>
      <c r="D36">
        <v>6.7257276095811118</v>
      </c>
      <c r="E36">
        <v>1</v>
      </c>
      <c r="G36" s="4">
        <f t="shared" si="0"/>
        <v>-0.65413915685753721</v>
      </c>
      <c r="H36">
        <f t="shared" si="1"/>
        <v>0.65794260509002001</v>
      </c>
      <c r="I36">
        <f t="shared" si="2"/>
        <v>0.34205739490997999</v>
      </c>
      <c r="J36">
        <f t="shared" si="3"/>
        <v>0.34205739490997999</v>
      </c>
      <c r="K36">
        <f t="shared" si="4"/>
        <v>-0.46577406933450327</v>
      </c>
      <c r="L36">
        <f t="shared" si="5"/>
        <v>0</v>
      </c>
      <c r="M36">
        <f t="shared" si="6"/>
        <v>0</v>
      </c>
    </row>
    <row r="37" spans="1:13" hidden="1" x14ac:dyDescent="0.2">
      <c r="A37">
        <v>7</v>
      </c>
      <c r="B37">
        <v>9</v>
      </c>
      <c r="C37">
        <v>1</v>
      </c>
      <c r="D37">
        <v>0.66437443299524457</v>
      </c>
      <c r="E37">
        <v>1</v>
      </c>
      <c r="G37" s="4">
        <f t="shared" si="0"/>
        <v>1.3855195836423717</v>
      </c>
      <c r="H37">
        <f t="shared" si="1"/>
        <v>0.20012399321034446</v>
      </c>
      <c r="I37">
        <f t="shared" si="2"/>
        <v>0.79987600678965554</v>
      </c>
      <c r="J37">
        <f t="shared" si="3"/>
        <v>0.79987600678965554</v>
      </c>
      <c r="K37">
        <f t="shared" si="4"/>
        <v>-9.6923038351951957E-2</v>
      </c>
      <c r="L37">
        <f t="shared" si="5"/>
        <v>1</v>
      </c>
      <c r="M37">
        <f t="shared" si="6"/>
        <v>1</v>
      </c>
    </row>
    <row r="38" spans="1:13" hidden="1" x14ac:dyDescent="0.2">
      <c r="A38">
        <v>8</v>
      </c>
      <c r="B38">
        <v>0</v>
      </c>
      <c r="C38">
        <v>1</v>
      </c>
      <c r="D38">
        <v>2.3399649381547367</v>
      </c>
      <c r="E38">
        <v>1</v>
      </c>
      <c r="G38" s="4">
        <f t="shared" si="0"/>
        <v>1.5334991460976339</v>
      </c>
      <c r="H38">
        <f t="shared" si="1"/>
        <v>0.17748229568385357</v>
      </c>
      <c r="I38">
        <f t="shared" si="2"/>
        <v>0.82251770431614646</v>
      </c>
      <c r="J38">
        <f t="shared" si="3"/>
        <v>0.82251770431614646</v>
      </c>
      <c r="K38">
        <f t="shared" si="4"/>
        <v>-8.4801947873199335E-2</v>
      </c>
      <c r="L38">
        <f t="shared" si="5"/>
        <v>1</v>
      </c>
      <c r="M38">
        <f t="shared" si="6"/>
        <v>1</v>
      </c>
    </row>
    <row r="39" spans="1:13" hidden="1" x14ac:dyDescent="0.2">
      <c r="A39">
        <v>8</v>
      </c>
      <c r="B39">
        <v>1</v>
      </c>
      <c r="C39">
        <v>1</v>
      </c>
      <c r="D39">
        <v>7.0085258160182633</v>
      </c>
      <c r="E39">
        <v>1</v>
      </c>
      <c r="G39" s="4">
        <f t="shared" si="0"/>
        <v>1.9458025065396543</v>
      </c>
      <c r="H39">
        <f t="shared" si="1"/>
        <v>0.12501177387540241</v>
      </c>
      <c r="I39">
        <f t="shared" si="2"/>
        <v>0.87498822612459759</v>
      </c>
      <c r="J39">
        <f t="shared" si="3"/>
        <v>0.87498822612459759</v>
      </c>
      <c r="K39">
        <f t="shared" si="4"/>
        <v>-5.7948159334832036E-2</v>
      </c>
      <c r="L39">
        <f t="shared" si="5"/>
        <v>1</v>
      </c>
      <c r="M39">
        <f t="shared" si="6"/>
        <v>1</v>
      </c>
    </row>
    <row r="40" spans="1:13" hidden="1" x14ac:dyDescent="0.2">
      <c r="A40">
        <v>8</v>
      </c>
      <c r="B40">
        <v>2</v>
      </c>
      <c r="C40">
        <v>1</v>
      </c>
      <c r="D40">
        <v>17.03386633814852</v>
      </c>
      <c r="E40">
        <v>1</v>
      </c>
      <c r="G40" s="4">
        <f t="shared" si="0"/>
        <v>2.8311891802894174</v>
      </c>
      <c r="H40">
        <f t="shared" si="1"/>
        <v>5.5661857274866229E-2</v>
      </c>
      <c r="I40">
        <f t="shared" si="2"/>
        <v>0.94433814272513372</v>
      </c>
      <c r="J40">
        <f t="shared" si="3"/>
        <v>0.94433814272513372</v>
      </c>
      <c r="K40">
        <f t="shared" si="4"/>
        <v>-2.482648152497138E-2</v>
      </c>
      <c r="L40">
        <f t="shared" si="5"/>
        <v>1</v>
      </c>
      <c r="M40">
        <f t="shared" si="6"/>
        <v>1</v>
      </c>
    </row>
    <row r="41" spans="1:13" hidden="1" x14ac:dyDescent="0.2">
      <c r="A41">
        <v>8</v>
      </c>
      <c r="B41">
        <v>3</v>
      </c>
      <c r="C41">
        <v>1</v>
      </c>
      <c r="D41">
        <v>30.859966987180716</v>
      </c>
      <c r="E41">
        <v>1</v>
      </c>
      <c r="G41" s="4">
        <f t="shared" si="0"/>
        <v>4.0522395014783976</v>
      </c>
      <c r="H41">
        <f t="shared" si="1"/>
        <v>1.7086381444980151E-2</v>
      </c>
      <c r="I41">
        <f t="shared" si="2"/>
        <v>0.9829136185550198</v>
      </c>
      <c r="J41">
        <f t="shared" si="3"/>
        <v>0.9829136185550198</v>
      </c>
      <c r="K41">
        <f t="shared" si="4"/>
        <v>-7.4404654615294226E-3</v>
      </c>
      <c r="L41">
        <f t="shared" si="5"/>
        <v>1</v>
      </c>
      <c r="M41">
        <f t="shared" si="6"/>
        <v>1</v>
      </c>
    </row>
    <row r="42" spans="1:13" hidden="1" x14ac:dyDescent="0.2">
      <c r="A42">
        <v>8</v>
      </c>
      <c r="B42">
        <v>4</v>
      </c>
      <c r="C42">
        <v>1</v>
      </c>
      <c r="D42">
        <v>57.795088943577987</v>
      </c>
      <c r="E42">
        <v>1</v>
      </c>
      <c r="G42" s="4">
        <f t="shared" si="0"/>
        <v>6.4310113729550782</v>
      </c>
      <c r="H42">
        <f t="shared" si="1"/>
        <v>1.6082302987827919E-3</v>
      </c>
      <c r="I42">
        <f t="shared" si="2"/>
        <v>0.99839176970121724</v>
      </c>
      <c r="J42">
        <f t="shared" si="3"/>
        <v>0.99839176970121724</v>
      </c>
      <c r="K42">
        <f t="shared" si="4"/>
        <v>-6.5551055099222829E-4</v>
      </c>
      <c r="L42">
        <f t="shared" si="5"/>
        <v>1</v>
      </c>
      <c r="M42">
        <f t="shared" si="6"/>
        <v>1</v>
      </c>
    </row>
    <row r="43" spans="1:13" hidden="1" x14ac:dyDescent="0.2">
      <c r="A43">
        <v>8</v>
      </c>
      <c r="B43">
        <v>5</v>
      </c>
      <c r="C43">
        <v>1</v>
      </c>
      <c r="D43">
        <v>73.698060471368507</v>
      </c>
      <c r="E43">
        <v>1</v>
      </c>
      <c r="G43" s="4">
        <f t="shared" si="0"/>
        <v>7.8354802817813045</v>
      </c>
      <c r="H43">
        <f t="shared" si="1"/>
        <v>3.9529602002509265E-4</v>
      </c>
      <c r="I43">
        <f t="shared" si="2"/>
        <v>0.99960470397997492</v>
      </c>
      <c r="J43">
        <f t="shared" si="3"/>
        <v>0.99960470397997492</v>
      </c>
      <c r="K43">
        <f t="shared" si="4"/>
        <v>-1.2826437093620363E-4</v>
      </c>
      <c r="L43">
        <f t="shared" si="5"/>
        <v>1</v>
      </c>
      <c r="M43">
        <f t="shared" si="6"/>
        <v>1</v>
      </c>
    </row>
    <row r="44" spans="1:13" hidden="1" x14ac:dyDescent="0.2">
      <c r="A44">
        <v>8</v>
      </c>
      <c r="B44">
        <v>6</v>
      </c>
      <c r="C44">
        <v>1</v>
      </c>
      <c r="D44">
        <v>71.162275807395389</v>
      </c>
      <c r="E44">
        <v>1</v>
      </c>
      <c r="G44" s="4">
        <f t="shared" si="0"/>
        <v>7.6115327815418059</v>
      </c>
      <c r="H44">
        <f t="shared" si="1"/>
        <v>4.9446837017063413E-4</v>
      </c>
      <c r="I44">
        <f t="shared" si="2"/>
        <v>0.99950553162982936</v>
      </c>
      <c r="J44">
        <f t="shared" si="3"/>
        <v>0.99950553162982936</v>
      </c>
      <c r="K44">
        <f t="shared" si="4"/>
        <v>-1.7134923459947751E-4</v>
      </c>
      <c r="L44">
        <f t="shared" si="5"/>
        <v>1</v>
      </c>
      <c r="M44">
        <f t="shared" si="6"/>
        <v>1</v>
      </c>
    </row>
    <row r="45" spans="1:13" hidden="1" x14ac:dyDescent="0.2">
      <c r="A45">
        <v>8</v>
      </c>
      <c r="B45">
        <v>7</v>
      </c>
      <c r="C45">
        <v>0</v>
      </c>
      <c r="D45">
        <v>42.605802479868913</v>
      </c>
      <c r="E45">
        <v>1</v>
      </c>
      <c r="G45" s="4">
        <f t="shared" si="0"/>
        <v>2.5146050940904927</v>
      </c>
      <c r="H45">
        <f t="shared" si="1"/>
        <v>7.4840630079245435E-2</v>
      </c>
      <c r="I45">
        <f t="shared" si="2"/>
        <v>0.92515936992075454</v>
      </c>
      <c r="J45">
        <f t="shared" si="3"/>
        <v>0.92515936992075454</v>
      </c>
      <c r="K45">
        <f t="shared" si="4"/>
        <v>-3.3736508195266211E-2</v>
      </c>
      <c r="L45">
        <f t="shared" si="5"/>
        <v>1</v>
      </c>
      <c r="M45">
        <f t="shared" si="6"/>
        <v>1</v>
      </c>
    </row>
    <row r="46" spans="1:13" hidden="1" x14ac:dyDescent="0.2">
      <c r="A46">
        <v>8</v>
      </c>
      <c r="B46">
        <v>8</v>
      </c>
      <c r="C46">
        <v>1</v>
      </c>
      <c r="D46">
        <v>16.462919828342574</v>
      </c>
      <c r="E46">
        <v>1</v>
      </c>
      <c r="G46" s="4">
        <f t="shared" si="0"/>
        <v>2.7807661118569538</v>
      </c>
      <c r="H46">
        <f t="shared" si="1"/>
        <v>5.8372431884506491E-2</v>
      </c>
      <c r="I46">
        <f t="shared" si="2"/>
        <v>0.94162756811549353</v>
      </c>
      <c r="J46">
        <f t="shared" si="3"/>
        <v>0.94162756811549353</v>
      </c>
      <c r="K46">
        <f t="shared" si="4"/>
        <v>-2.6074715865535038E-2</v>
      </c>
      <c r="L46">
        <f t="shared" si="5"/>
        <v>1</v>
      </c>
      <c r="M46">
        <f t="shared" si="6"/>
        <v>1</v>
      </c>
    </row>
    <row r="47" spans="1:13" hidden="1" x14ac:dyDescent="0.2">
      <c r="A47">
        <v>8</v>
      </c>
      <c r="B47">
        <v>9</v>
      </c>
      <c r="C47">
        <v>1</v>
      </c>
      <c r="D47">
        <v>3.6903489305681374</v>
      </c>
      <c r="E47">
        <v>1</v>
      </c>
      <c r="G47" s="4">
        <f t="shared" si="0"/>
        <v>1.6527581367213036</v>
      </c>
      <c r="H47">
        <f t="shared" si="1"/>
        <v>0.16073652786321346</v>
      </c>
      <c r="I47">
        <f t="shared" si="2"/>
        <v>0.83926347213678654</v>
      </c>
      <c r="J47">
        <f t="shared" si="3"/>
        <v>0.83926347213678654</v>
      </c>
      <c r="K47">
        <f t="shared" si="4"/>
        <v>-7.6049934570097025E-2</v>
      </c>
      <c r="L47">
        <f t="shared" si="5"/>
        <v>1</v>
      </c>
      <c r="M47">
        <f t="shared" si="6"/>
        <v>1</v>
      </c>
    </row>
    <row r="48" spans="1:13" hidden="1" x14ac:dyDescent="0.2">
      <c r="A48">
        <v>9</v>
      </c>
      <c r="B48">
        <v>0</v>
      </c>
      <c r="C48">
        <v>1</v>
      </c>
      <c r="D48">
        <v>1.2798403298694683</v>
      </c>
      <c r="E48">
        <v>1</v>
      </c>
      <c r="G48" s="4">
        <f t="shared" si="0"/>
        <v>1.4398743760842838</v>
      </c>
      <c r="H48">
        <f t="shared" si="1"/>
        <v>0.19156480289820665</v>
      </c>
      <c r="I48">
        <f t="shared" si="2"/>
        <v>0.80843519710179335</v>
      </c>
      <c r="J48">
        <f t="shared" si="3"/>
        <v>0.80843519710179335</v>
      </c>
      <c r="K48">
        <f t="shared" si="4"/>
        <v>-9.2301069666831201E-2</v>
      </c>
      <c r="L48">
        <f t="shared" si="5"/>
        <v>1</v>
      </c>
      <c r="M48">
        <f t="shared" si="6"/>
        <v>1</v>
      </c>
    </row>
    <row r="49" spans="1:13" hidden="1" x14ac:dyDescent="0.2">
      <c r="A49">
        <v>9</v>
      </c>
      <c r="B49">
        <v>1</v>
      </c>
      <c r="C49">
        <v>1</v>
      </c>
      <c r="D49">
        <v>3.47303099595345</v>
      </c>
      <c r="E49">
        <v>0</v>
      </c>
      <c r="G49" s="4">
        <f t="shared" si="0"/>
        <v>1.6335657309521494</v>
      </c>
      <c r="H49">
        <f t="shared" si="1"/>
        <v>0.16334247717196013</v>
      </c>
      <c r="I49">
        <f t="shared" si="2"/>
        <v>0.83665752282803985</v>
      </c>
      <c r="J49">
        <f t="shared" si="3"/>
        <v>0.16334247717196013</v>
      </c>
      <c r="K49">
        <f t="shared" si="4"/>
        <v>-0.78663506405818184</v>
      </c>
      <c r="L49">
        <f t="shared" si="5"/>
        <v>1</v>
      </c>
      <c r="M49">
        <f t="shared" si="6"/>
        <v>0</v>
      </c>
    </row>
    <row r="50" spans="1:13" hidden="1" x14ac:dyDescent="0.2">
      <c r="A50">
        <v>10</v>
      </c>
      <c r="B50">
        <v>0</v>
      </c>
      <c r="C50">
        <v>1</v>
      </c>
      <c r="D50">
        <v>1.3858755774771052</v>
      </c>
      <c r="E50">
        <v>1</v>
      </c>
      <c r="G50" s="4">
        <f t="shared" si="0"/>
        <v>1.4492388654971191</v>
      </c>
      <c r="H50">
        <f t="shared" si="1"/>
        <v>0.19011873299426363</v>
      </c>
      <c r="I50">
        <f t="shared" si="2"/>
        <v>0.80988126700573637</v>
      </c>
      <c r="J50">
        <f t="shared" si="3"/>
        <v>0.80988126700573637</v>
      </c>
      <c r="K50">
        <f t="shared" si="4"/>
        <v>-9.1525025232605473E-2</v>
      </c>
      <c r="L50">
        <f t="shared" si="5"/>
        <v>1</v>
      </c>
      <c r="M50">
        <f t="shared" si="6"/>
        <v>1</v>
      </c>
    </row>
    <row r="51" spans="1:13" hidden="1" x14ac:dyDescent="0.2">
      <c r="A51">
        <v>10</v>
      </c>
      <c r="B51">
        <v>1</v>
      </c>
      <c r="C51">
        <v>1</v>
      </c>
      <c r="D51">
        <v>6.1478321733414925</v>
      </c>
      <c r="E51">
        <v>1</v>
      </c>
      <c r="G51" s="4">
        <f t="shared" si="0"/>
        <v>1.8697904569015407</v>
      </c>
      <c r="H51">
        <f t="shared" si="1"/>
        <v>0.13356597027724831</v>
      </c>
      <c r="I51">
        <f t="shared" si="2"/>
        <v>0.86643402972275174</v>
      </c>
      <c r="J51">
        <f t="shared" si="3"/>
        <v>0.86643402972275174</v>
      </c>
      <c r="K51">
        <f t="shared" si="4"/>
        <v>-6.2214377404056206E-2</v>
      </c>
      <c r="L51">
        <f t="shared" si="5"/>
        <v>1</v>
      </c>
      <c r="M51">
        <f t="shared" si="6"/>
        <v>1</v>
      </c>
    </row>
    <row r="52" spans="1:13" hidden="1" x14ac:dyDescent="0.2">
      <c r="A52">
        <v>10</v>
      </c>
      <c r="B52">
        <v>2</v>
      </c>
      <c r="C52">
        <v>1</v>
      </c>
      <c r="D52">
        <v>17.473611257099023</v>
      </c>
      <c r="E52">
        <v>1</v>
      </c>
      <c r="G52" s="4">
        <f t="shared" si="0"/>
        <v>2.8700251969043631</v>
      </c>
      <c r="H52">
        <f t="shared" si="1"/>
        <v>5.3655372582834315E-2</v>
      </c>
      <c r="I52">
        <f t="shared" si="2"/>
        <v>0.94634462741716563</v>
      </c>
      <c r="J52">
        <f t="shared" si="3"/>
        <v>0.94634462741716563</v>
      </c>
      <c r="K52">
        <f t="shared" si="4"/>
        <v>-2.3904789741003234E-2</v>
      </c>
      <c r="L52">
        <f t="shared" si="5"/>
        <v>1</v>
      </c>
      <c r="M52">
        <f t="shared" si="6"/>
        <v>1</v>
      </c>
    </row>
    <row r="53" spans="1:13" hidden="1" x14ac:dyDescent="0.2">
      <c r="A53">
        <v>10</v>
      </c>
      <c r="B53">
        <v>3</v>
      </c>
      <c r="C53">
        <v>0</v>
      </c>
      <c r="D53">
        <v>31.489976175625152</v>
      </c>
      <c r="E53">
        <v>1</v>
      </c>
      <c r="G53" s="4">
        <f t="shared" si="0"/>
        <v>1.5329123071203754</v>
      </c>
      <c r="H53">
        <f t="shared" si="1"/>
        <v>0.17756798001999399</v>
      </c>
      <c r="I53">
        <f t="shared" si="2"/>
        <v>0.82243201998000603</v>
      </c>
      <c r="J53">
        <f t="shared" si="3"/>
        <v>0.82243201998000603</v>
      </c>
      <c r="K53">
        <f t="shared" si="4"/>
        <v>-8.4847186593852431E-2</v>
      </c>
      <c r="L53">
        <f t="shared" si="5"/>
        <v>1</v>
      </c>
      <c r="M53">
        <f t="shared" si="6"/>
        <v>1</v>
      </c>
    </row>
    <row r="54" spans="1:13" hidden="1" x14ac:dyDescent="0.2">
      <c r="A54">
        <v>10</v>
      </c>
      <c r="B54">
        <v>4</v>
      </c>
      <c r="C54">
        <v>1</v>
      </c>
      <c r="D54">
        <v>56.078011126552532</v>
      </c>
      <c r="E54">
        <v>1</v>
      </c>
      <c r="G54" s="4">
        <f t="shared" si="0"/>
        <v>6.2793678638264083</v>
      </c>
      <c r="H54">
        <f t="shared" si="1"/>
        <v>1.8710777182635492E-3</v>
      </c>
      <c r="I54">
        <f t="shared" si="2"/>
        <v>0.99812892228173644</v>
      </c>
      <c r="J54">
        <f t="shared" si="3"/>
        <v>0.99812892228173644</v>
      </c>
      <c r="K54">
        <f t="shared" si="4"/>
        <v>-7.6985121464212298E-4</v>
      </c>
      <c r="L54">
        <f t="shared" si="5"/>
        <v>1</v>
      </c>
      <c r="M54">
        <f t="shared" si="6"/>
        <v>1</v>
      </c>
    </row>
    <row r="55" spans="1:13" hidden="1" x14ac:dyDescent="0.2">
      <c r="A55">
        <v>10</v>
      </c>
      <c r="B55">
        <v>5</v>
      </c>
      <c r="C55">
        <v>1</v>
      </c>
      <c r="D55">
        <v>78.702560880225363</v>
      </c>
      <c r="E55">
        <v>1</v>
      </c>
      <c r="G55" s="4">
        <f t="shared" si="0"/>
        <v>8.2774520991969975</v>
      </c>
      <c r="H55">
        <f t="shared" si="1"/>
        <v>2.5411941823279754E-4</v>
      </c>
      <c r="I55">
        <f t="shared" si="2"/>
        <v>0.99974588058176717</v>
      </c>
      <c r="J55">
        <f t="shared" si="3"/>
        <v>0.99974588058176717</v>
      </c>
      <c r="K55">
        <f t="shared" si="4"/>
        <v>-6.6938371276591463E-5</v>
      </c>
      <c r="L55">
        <f t="shared" si="5"/>
        <v>1</v>
      </c>
      <c r="M55">
        <f t="shared" si="6"/>
        <v>1</v>
      </c>
    </row>
    <row r="56" spans="1:13" hidden="1" x14ac:dyDescent="0.2">
      <c r="A56">
        <v>10</v>
      </c>
      <c r="B56">
        <v>6</v>
      </c>
      <c r="C56">
        <v>0</v>
      </c>
      <c r="D56">
        <v>86.617493934258206</v>
      </c>
      <c r="E56">
        <v>1</v>
      </c>
      <c r="G56" s="4">
        <f t="shared" si="0"/>
        <v>6.4014920299391846</v>
      </c>
      <c r="H56">
        <f t="shared" si="1"/>
        <v>1.656332041087931E-3</v>
      </c>
      <c r="I56">
        <f t="shared" si="2"/>
        <v>0.99834366795891205</v>
      </c>
      <c r="J56">
        <f t="shared" si="3"/>
        <v>0.99834366795891205</v>
      </c>
      <c r="K56">
        <f t="shared" si="4"/>
        <v>-6.7643293121859348E-4</v>
      </c>
      <c r="L56">
        <f t="shared" si="5"/>
        <v>1</v>
      </c>
      <c r="M56">
        <f t="shared" si="6"/>
        <v>1</v>
      </c>
    </row>
    <row r="57" spans="1:13" hidden="1" x14ac:dyDescent="0.2">
      <c r="A57">
        <v>10</v>
      </c>
      <c r="B57">
        <v>7</v>
      </c>
      <c r="C57">
        <v>1</v>
      </c>
      <c r="D57">
        <v>53.156455679089014</v>
      </c>
      <c r="E57">
        <v>1</v>
      </c>
      <c r="G57" s="4">
        <f t="shared" si="0"/>
        <v>6.0213510658837102</v>
      </c>
      <c r="H57">
        <f t="shared" si="1"/>
        <v>2.420516053927799E-3</v>
      </c>
      <c r="I57">
        <f t="shared" si="2"/>
        <v>0.99757948394607221</v>
      </c>
      <c r="J57">
        <f t="shared" si="3"/>
        <v>0.99757948394607221</v>
      </c>
      <c r="K57">
        <f t="shared" si="4"/>
        <v>-1.008958422776571E-3</v>
      </c>
      <c r="L57">
        <f t="shared" si="5"/>
        <v>1</v>
      </c>
      <c r="M57">
        <f t="shared" si="6"/>
        <v>1</v>
      </c>
    </row>
    <row r="58" spans="1:13" hidden="1" x14ac:dyDescent="0.2">
      <c r="A58">
        <v>10</v>
      </c>
      <c r="B58">
        <v>8</v>
      </c>
      <c r="C58">
        <v>0</v>
      </c>
      <c r="D58">
        <v>21.934954700165257</v>
      </c>
      <c r="E58">
        <v>1</v>
      </c>
      <c r="G58" s="4">
        <f t="shared" si="0"/>
        <v>0.68906180018843033</v>
      </c>
      <c r="H58">
        <f t="shared" si="1"/>
        <v>0.33424181295534849</v>
      </c>
      <c r="I58">
        <f t="shared" si="2"/>
        <v>0.66575818704465151</v>
      </c>
      <c r="J58">
        <f t="shared" si="3"/>
        <v>0.66575818704465151</v>
      </c>
      <c r="K58">
        <f t="shared" si="4"/>
        <v>-0.1766182560279011</v>
      </c>
      <c r="L58">
        <f t="shared" si="5"/>
        <v>1</v>
      </c>
      <c r="M58">
        <f t="shared" si="6"/>
        <v>1</v>
      </c>
    </row>
    <row r="59" spans="1:13" hidden="1" x14ac:dyDescent="0.2">
      <c r="A59">
        <v>10</v>
      </c>
      <c r="B59">
        <v>9</v>
      </c>
      <c r="C59">
        <v>0</v>
      </c>
      <c r="D59">
        <v>5.7734530400711384</v>
      </c>
      <c r="E59">
        <v>0</v>
      </c>
      <c r="G59" s="4">
        <f t="shared" si="0"/>
        <v>-0.73823916440678383</v>
      </c>
      <c r="H59">
        <f t="shared" si="1"/>
        <v>0.67661069003398111</v>
      </c>
      <c r="I59">
        <f t="shared" si="2"/>
        <v>0.32338930996601889</v>
      </c>
      <c r="J59">
        <f t="shared" si="3"/>
        <v>0.67661069003398111</v>
      </c>
      <c r="K59">
        <f t="shared" si="4"/>
        <v>-0.16959696288981416</v>
      </c>
      <c r="L59">
        <f t="shared" si="5"/>
        <v>0</v>
      </c>
      <c r="M59">
        <f t="shared" si="6"/>
        <v>1</v>
      </c>
    </row>
    <row r="60" spans="1:13" hidden="1" x14ac:dyDescent="0.2">
      <c r="A60">
        <v>11</v>
      </c>
      <c r="B60">
        <v>0</v>
      </c>
      <c r="C60">
        <v>1</v>
      </c>
      <c r="D60">
        <v>1.2161022241934694</v>
      </c>
      <c r="E60">
        <v>1</v>
      </c>
      <c r="G60" s="4">
        <f t="shared" si="0"/>
        <v>1.4342453533841559</v>
      </c>
      <c r="H60">
        <f t="shared" si="1"/>
        <v>0.19243807071320781</v>
      </c>
      <c r="I60">
        <f t="shared" si="2"/>
        <v>0.80756192928679216</v>
      </c>
      <c r="J60">
        <f t="shared" si="3"/>
        <v>0.80756192928679216</v>
      </c>
      <c r="K60">
        <f t="shared" si="4"/>
        <v>-9.2770387949847669E-2</v>
      </c>
      <c r="L60">
        <f t="shared" si="5"/>
        <v>1</v>
      </c>
      <c r="M60">
        <f t="shared" si="6"/>
        <v>1</v>
      </c>
    </row>
    <row r="61" spans="1:13" hidden="1" x14ac:dyDescent="0.2">
      <c r="A61">
        <v>11</v>
      </c>
      <c r="B61">
        <v>1</v>
      </c>
      <c r="C61">
        <v>1</v>
      </c>
      <c r="D61">
        <v>4.500313791045393</v>
      </c>
      <c r="E61">
        <v>1</v>
      </c>
      <c r="G61" s="4">
        <f t="shared" si="0"/>
        <v>1.7242900804083163</v>
      </c>
      <c r="H61">
        <f t="shared" si="1"/>
        <v>0.15131939912245396</v>
      </c>
      <c r="I61">
        <f t="shared" si="2"/>
        <v>0.84868060087754604</v>
      </c>
      <c r="J61">
        <f t="shared" si="3"/>
        <v>0.84868060087754604</v>
      </c>
      <c r="K61">
        <f t="shared" si="4"/>
        <v>-7.1204554917403656E-2</v>
      </c>
      <c r="L61">
        <f t="shared" si="5"/>
        <v>1</v>
      </c>
      <c r="M61">
        <f t="shared" si="6"/>
        <v>1</v>
      </c>
    </row>
    <row r="62" spans="1:13" hidden="1" x14ac:dyDescent="0.2">
      <c r="A62">
        <v>11</v>
      </c>
      <c r="B62">
        <v>2</v>
      </c>
      <c r="C62">
        <v>0</v>
      </c>
      <c r="D62">
        <v>11.903560388978065</v>
      </c>
      <c r="E62">
        <v>0</v>
      </c>
      <c r="G62" s="4">
        <f t="shared" si="0"/>
        <v>-0.19685951317231343</v>
      </c>
      <c r="H62">
        <f t="shared" si="1"/>
        <v>0.54905655374295337</v>
      </c>
      <c r="I62">
        <f t="shared" si="2"/>
        <v>0.45094344625704663</v>
      </c>
      <c r="J62">
        <f t="shared" si="3"/>
        <v>0.54905655374295337</v>
      </c>
      <c r="K62">
        <f t="shared" si="4"/>
        <v>-0.26030382907559563</v>
      </c>
      <c r="L62">
        <f t="shared" si="5"/>
        <v>0</v>
      </c>
      <c r="M62">
        <f t="shared" si="6"/>
        <v>1</v>
      </c>
    </row>
    <row r="63" spans="1:13" hidden="1" x14ac:dyDescent="0.2">
      <c r="A63">
        <v>12</v>
      </c>
      <c r="B63">
        <v>0</v>
      </c>
      <c r="C63">
        <v>1</v>
      </c>
      <c r="D63">
        <v>1.8836463856547292</v>
      </c>
      <c r="E63">
        <v>1</v>
      </c>
      <c r="G63" s="4">
        <f t="shared" si="0"/>
        <v>1.4931994311426711</v>
      </c>
      <c r="H63">
        <f t="shared" si="1"/>
        <v>0.18344199586761972</v>
      </c>
      <c r="I63">
        <f t="shared" si="2"/>
        <v>0.81655800413238033</v>
      </c>
      <c r="J63">
        <f t="shared" si="3"/>
        <v>0.81655800413238033</v>
      </c>
      <c r="K63">
        <f t="shared" si="4"/>
        <v>-8.7959777021406615E-2</v>
      </c>
      <c r="L63">
        <f t="shared" si="5"/>
        <v>1</v>
      </c>
      <c r="M63">
        <f t="shared" si="6"/>
        <v>1</v>
      </c>
    </row>
    <row r="64" spans="1:13" hidden="1" x14ac:dyDescent="0.2">
      <c r="A64">
        <v>12</v>
      </c>
      <c r="B64">
        <v>1</v>
      </c>
      <c r="C64">
        <v>1</v>
      </c>
      <c r="D64">
        <v>4.8092348806071739</v>
      </c>
      <c r="E64">
        <v>1</v>
      </c>
      <c r="G64" s="4">
        <f t="shared" si="0"/>
        <v>1.7515724071616559</v>
      </c>
      <c r="H64">
        <f t="shared" si="1"/>
        <v>0.14784898127130527</v>
      </c>
      <c r="I64">
        <f t="shared" si="2"/>
        <v>0.8521510187286947</v>
      </c>
      <c r="J64">
        <f t="shared" si="3"/>
        <v>0.8521510187286947</v>
      </c>
      <c r="K64">
        <f t="shared" si="4"/>
        <v>-6.9432470969723936E-2</v>
      </c>
      <c r="L64">
        <f t="shared" si="5"/>
        <v>1</v>
      </c>
      <c r="M64">
        <f t="shared" si="6"/>
        <v>1</v>
      </c>
    </row>
    <row r="65" spans="1:13" hidden="1" x14ac:dyDescent="0.2">
      <c r="A65">
        <v>12</v>
      </c>
      <c r="B65">
        <v>2</v>
      </c>
      <c r="C65">
        <v>1</v>
      </c>
      <c r="D65">
        <v>10.790903541981217</v>
      </c>
      <c r="E65">
        <v>1</v>
      </c>
      <c r="G65" s="4">
        <f t="shared" si="0"/>
        <v>2.279842714576791</v>
      </c>
      <c r="H65">
        <f t="shared" si="1"/>
        <v>9.2806194632927622E-2</v>
      </c>
      <c r="I65">
        <f t="shared" si="2"/>
        <v>0.90719380536707239</v>
      </c>
      <c r="J65">
        <f t="shared" si="3"/>
        <v>0.90719380536707239</v>
      </c>
      <c r="K65">
        <f t="shared" si="4"/>
        <v>-4.2252054298607483E-2</v>
      </c>
      <c r="L65">
        <f t="shared" si="5"/>
        <v>1</v>
      </c>
      <c r="M65">
        <f t="shared" si="6"/>
        <v>1</v>
      </c>
    </row>
    <row r="66" spans="1:13" hidden="1" x14ac:dyDescent="0.2">
      <c r="A66">
        <v>12</v>
      </c>
      <c r="B66">
        <v>3</v>
      </c>
      <c r="C66">
        <v>1</v>
      </c>
      <c r="D66">
        <v>16.09837362409473</v>
      </c>
      <c r="E66">
        <v>1</v>
      </c>
      <c r="G66" s="4">
        <f t="shared" si="0"/>
        <v>2.7485712601714054</v>
      </c>
      <c r="H66">
        <f t="shared" si="1"/>
        <v>6.0167390767583651E-2</v>
      </c>
      <c r="I66">
        <f t="shared" si="2"/>
        <v>0.93983260923241629</v>
      </c>
      <c r="J66">
        <f t="shared" si="3"/>
        <v>0.93983260923241629</v>
      </c>
      <c r="K66">
        <f t="shared" si="4"/>
        <v>-2.690328308930991E-2</v>
      </c>
      <c r="L66">
        <f t="shared" si="5"/>
        <v>1</v>
      </c>
      <c r="M66">
        <f t="shared" si="6"/>
        <v>1</v>
      </c>
    </row>
    <row r="67" spans="1:13" hidden="1" x14ac:dyDescent="0.2">
      <c r="A67">
        <v>12</v>
      </c>
      <c r="B67">
        <v>4</v>
      </c>
      <c r="C67">
        <v>0</v>
      </c>
      <c r="D67">
        <v>21.294096368998495</v>
      </c>
      <c r="E67">
        <v>0</v>
      </c>
      <c r="G67" s="4">
        <f t="shared" si="0"/>
        <v>0.63246447813996221</v>
      </c>
      <c r="H67">
        <f t="shared" si="1"/>
        <v>0.34695193508088612</v>
      </c>
      <c r="I67">
        <f t="shared" si="2"/>
        <v>0.65304806491911394</v>
      </c>
      <c r="J67">
        <f t="shared" si="3"/>
        <v>0.34695193508088612</v>
      </c>
      <c r="K67">
        <f t="shared" si="4"/>
        <v>-0.45960552972983121</v>
      </c>
      <c r="L67">
        <f t="shared" si="5"/>
        <v>1</v>
      </c>
      <c r="M67">
        <f t="shared" si="6"/>
        <v>0</v>
      </c>
    </row>
    <row r="68" spans="1:13" hidden="1" x14ac:dyDescent="0.2">
      <c r="A68">
        <v>13</v>
      </c>
      <c r="B68">
        <v>0</v>
      </c>
      <c r="C68">
        <v>1</v>
      </c>
      <c r="D68">
        <v>2.0812607521004005</v>
      </c>
      <c r="E68">
        <v>1</v>
      </c>
      <c r="G68" s="4">
        <f t="shared" si="0"/>
        <v>1.5106517187937762</v>
      </c>
      <c r="H68">
        <f t="shared" si="1"/>
        <v>0.18084222854479864</v>
      </c>
      <c r="I68">
        <f t="shared" si="2"/>
        <v>0.81915777145520141</v>
      </c>
      <c r="J68">
        <f t="shared" si="3"/>
        <v>0.81915777145520141</v>
      </c>
      <c r="K68">
        <f t="shared" si="4"/>
        <v>-8.6579430221323875E-2</v>
      </c>
      <c r="L68">
        <f t="shared" si="5"/>
        <v>1</v>
      </c>
      <c r="M68">
        <f t="shared" si="6"/>
        <v>1</v>
      </c>
    </row>
    <row r="69" spans="1:13" hidden="1" x14ac:dyDescent="0.2">
      <c r="A69">
        <v>13</v>
      </c>
      <c r="B69">
        <v>1</v>
      </c>
      <c r="C69">
        <v>0</v>
      </c>
      <c r="D69">
        <v>6.5371339713576271</v>
      </c>
      <c r="E69">
        <v>0</v>
      </c>
      <c r="G69" s="4">
        <f t="shared" si="0"/>
        <v>-0.67079478004245185</v>
      </c>
      <c r="H69">
        <f t="shared" si="1"/>
        <v>0.6616811009009117</v>
      </c>
      <c r="I69">
        <f t="shared" si="2"/>
        <v>0.3383188990990883</v>
      </c>
      <c r="J69">
        <f t="shared" si="3"/>
        <v>0.6616811009009117</v>
      </c>
      <c r="K69">
        <f t="shared" si="4"/>
        <v>-0.17928563955096843</v>
      </c>
      <c r="L69">
        <f t="shared" si="5"/>
        <v>0</v>
      </c>
      <c r="M69">
        <f t="shared" si="6"/>
        <v>1</v>
      </c>
    </row>
    <row r="70" spans="1:13" hidden="1" x14ac:dyDescent="0.2">
      <c r="A70">
        <v>14</v>
      </c>
      <c r="B70">
        <v>0</v>
      </c>
      <c r="C70">
        <v>1</v>
      </c>
      <c r="D70">
        <v>1.8680662026102399</v>
      </c>
      <c r="E70">
        <v>1</v>
      </c>
      <c r="G70" s="4">
        <f t="shared" si="0"/>
        <v>1.4918234692577133</v>
      </c>
      <c r="H70">
        <f t="shared" si="1"/>
        <v>0.1836481923964858</v>
      </c>
      <c r="I70">
        <f t="shared" si="2"/>
        <v>0.81635180760351422</v>
      </c>
      <c r="J70">
        <f t="shared" si="3"/>
        <v>0.81635180760351422</v>
      </c>
      <c r="K70">
        <f t="shared" si="4"/>
        <v>-8.8069445109255323E-2</v>
      </c>
      <c r="L70">
        <f t="shared" si="5"/>
        <v>1</v>
      </c>
      <c r="M70">
        <f t="shared" si="6"/>
        <v>1</v>
      </c>
    </row>
    <row r="71" spans="1:13" hidden="1" x14ac:dyDescent="0.2">
      <c r="A71">
        <v>14</v>
      </c>
      <c r="B71">
        <v>1</v>
      </c>
      <c r="C71">
        <v>1</v>
      </c>
      <c r="D71">
        <v>6.9290626629202112</v>
      </c>
      <c r="E71">
        <v>0</v>
      </c>
      <c r="G71" s="4">
        <f t="shared" si="0"/>
        <v>1.9387847282754795</v>
      </c>
      <c r="H71">
        <f t="shared" si="1"/>
        <v>0.1257814275917517</v>
      </c>
      <c r="I71">
        <f t="shared" si="2"/>
        <v>0.8742185724082483</v>
      </c>
      <c r="J71">
        <f t="shared" si="3"/>
        <v>0.1257814275917517</v>
      </c>
      <c r="K71">
        <f t="shared" si="4"/>
        <v>-0.90003834049900999</v>
      </c>
      <c r="L71">
        <f t="shared" si="5"/>
        <v>1</v>
      </c>
      <c r="M71">
        <f t="shared" si="6"/>
        <v>0</v>
      </c>
    </row>
    <row r="72" spans="1:13" hidden="1" x14ac:dyDescent="0.2">
      <c r="A72">
        <v>15</v>
      </c>
      <c r="B72">
        <v>0</v>
      </c>
      <c r="C72">
        <v>1</v>
      </c>
      <c r="D72">
        <v>1.0763992316716586</v>
      </c>
      <c r="E72">
        <v>1</v>
      </c>
      <c r="G72" s="4">
        <f t="shared" ref="G72:G135" si="7">$G$2*C72+$H$2*D72+$I$2</f>
        <v>1.4219075013592062</v>
      </c>
      <c r="H72">
        <f t="shared" ref="H72:H135" si="8">1/(1+EXP(G72))</f>
        <v>0.19436272171509841</v>
      </c>
      <c r="I72">
        <f t="shared" ref="I72:I135" si="9">1-H72</f>
        <v>0.80563727828490161</v>
      </c>
      <c r="J72">
        <f t="shared" ref="J72:J135" si="10">E72*I72+(1-E72)*H72</f>
        <v>0.80563727828490161</v>
      </c>
      <c r="K72">
        <f t="shared" ref="K72:K135" si="11">LOG(J72+0.0001)</f>
        <v>-9.3806542798915496E-2</v>
      </c>
      <c r="L72">
        <f t="shared" ref="L72:L135" si="12">IF(I72&gt;H72,1,0)</f>
        <v>1</v>
      </c>
      <c r="M72">
        <f t="shared" ref="M72:M135" si="13">IF(L72=E72,1,0)</f>
        <v>1</v>
      </c>
    </row>
    <row r="73" spans="1:13" hidden="1" x14ac:dyDescent="0.2">
      <c r="A73">
        <v>15</v>
      </c>
      <c r="B73">
        <v>1</v>
      </c>
      <c r="C73">
        <v>0</v>
      </c>
      <c r="D73">
        <v>3.643871047037905</v>
      </c>
      <c r="E73">
        <v>0</v>
      </c>
      <c r="G73" s="4">
        <f t="shared" si="7"/>
        <v>-0.9263129274003663</v>
      </c>
      <c r="H73">
        <f t="shared" si="8"/>
        <v>0.71632666006567836</v>
      </c>
      <c r="I73">
        <f t="shared" si="9"/>
        <v>0.28367333993432164</v>
      </c>
      <c r="J73">
        <f t="shared" si="10"/>
        <v>0.71632666006567836</v>
      </c>
      <c r="K73">
        <f t="shared" si="11"/>
        <v>-0.14482826131549745</v>
      </c>
      <c r="L73">
        <f t="shared" si="12"/>
        <v>0</v>
      </c>
      <c r="M73">
        <f t="shared" si="13"/>
        <v>1</v>
      </c>
    </row>
    <row r="74" spans="1:13" hidden="1" x14ac:dyDescent="0.2">
      <c r="A74">
        <v>16</v>
      </c>
      <c r="B74">
        <v>0</v>
      </c>
      <c r="C74">
        <v>1</v>
      </c>
      <c r="D74">
        <v>1.680887538786382</v>
      </c>
      <c r="E74">
        <v>1</v>
      </c>
      <c r="G74" s="4">
        <f t="shared" si="7"/>
        <v>1.4752928093570246</v>
      </c>
      <c r="H74">
        <f t="shared" si="8"/>
        <v>0.18613946567713865</v>
      </c>
      <c r="I74">
        <f t="shared" si="9"/>
        <v>0.81386053432286132</v>
      </c>
      <c r="J74">
        <f t="shared" si="10"/>
        <v>0.81386053432286132</v>
      </c>
      <c r="K74">
        <f t="shared" si="11"/>
        <v>-8.9396651795463911E-2</v>
      </c>
      <c r="L74">
        <f t="shared" si="12"/>
        <v>1</v>
      </c>
      <c r="M74">
        <f t="shared" si="13"/>
        <v>1</v>
      </c>
    </row>
    <row r="75" spans="1:13" hidden="1" x14ac:dyDescent="0.2">
      <c r="A75">
        <v>16</v>
      </c>
      <c r="B75">
        <v>1</v>
      </c>
      <c r="C75">
        <v>0</v>
      </c>
      <c r="D75">
        <v>6.7926946957050127</v>
      </c>
      <c r="E75">
        <v>0</v>
      </c>
      <c r="G75" s="4">
        <f t="shared" si="7"/>
        <v>-0.64822496715963396</v>
      </c>
      <c r="H75">
        <f t="shared" si="8"/>
        <v>0.65661035167419024</v>
      </c>
      <c r="I75">
        <f t="shared" si="9"/>
        <v>0.34338964832580976</v>
      </c>
      <c r="J75">
        <f t="shared" si="10"/>
        <v>0.65661035167419024</v>
      </c>
      <c r="K75">
        <f t="shared" si="11"/>
        <v>-0.18262613790831481</v>
      </c>
      <c r="L75">
        <f t="shared" si="12"/>
        <v>0</v>
      </c>
      <c r="M75">
        <f t="shared" si="13"/>
        <v>1</v>
      </c>
    </row>
    <row r="76" spans="1:13" hidden="1" x14ac:dyDescent="0.2">
      <c r="A76">
        <v>17</v>
      </c>
      <c r="B76">
        <v>0</v>
      </c>
      <c r="C76">
        <v>1</v>
      </c>
      <c r="D76">
        <v>2.4369583564336263</v>
      </c>
      <c r="E76">
        <v>1</v>
      </c>
      <c r="G76" s="4">
        <f t="shared" si="7"/>
        <v>1.5420651075027352</v>
      </c>
      <c r="H76">
        <f t="shared" si="8"/>
        <v>0.17623526942817941</v>
      </c>
      <c r="I76">
        <f t="shared" si="9"/>
        <v>0.82376473057182054</v>
      </c>
      <c r="J76">
        <f t="shared" si="10"/>
        <v>0.82376473057182054</v>
      </c>
      <c r="K76">
        <f t="shared" si="11"/>
        <v>-8.4144088774665199E-2</v>
      </c>
      <c r="L76">
        <f t="shared" si="12"/>
        <v>1</v>
      </c>
      <c r="M76">
        <f t="shared" si="13"/>
        <v>1</v>
      </c>
    </row>
    <row r="77" spans="1:13" hidden="1" x14ac:dyDescent="0.2">
      <c r="A77">
        <v>17</v>
      </c>
      <c r="B77">
        <v>1</v>
      </c>
      <c r="C77">
        <v>0</v>
      </c>
      <c r="D77">
        <v>7.3102248787697981</v>
      </c>
      <c r="E77">
        <v>0</v>
      </c>
      <c r="G77" s="4">
        <f t="shared" si="7"/>
        <v>-0.60251935483281482</v>
      </c>
      <c r="H77">
        <f t="shared" si="8"/>
        <v>0.64623248316906068</v>
      </c>
      <c r="I77">
        <f t="shared" si="9"/>
        <v>0.35376751683093932</v>
      </c>
      <c r="J77">
        <f t="shared" si="10"/>
        <v>0.64623248316906068</v>
      </c>
      <c r="K77">
        <f t="shared" si="11"/>
        <v>-0.18954401689711253</v>
      </c>
      <c r="L77">
        <f t="shared" si="12"/>
        <v>0</v>
      </c>
      <c r="M77">
        <f t="shared" si="13"/>
        <v>1</v>
      </c>
    </row>
    <row r="78" spans="1:13" hidden="1" x14ac:dyDescent="0.2">
      <c r="A78">
        <v>18</v>
      </c>
      <c r="B78">
        <v>0</v>
      </c>
      <c r="C78">
        <v>1</v>
      </c>
      <c r="D78">
        <v>1.6745119077063575</v>
      </c>
      <c r="E78">
        <v>1</v>
      </c>
      <c r="G78" s="4">
        <f t="shared" si="7"/>
        <v>1.4747297463086881</v>
      </c>
      <c r="H78">
        <f t="shared" si="8"/>
        <v>0.1862247800543034</v>
      </c>
      <c r="I78">
        <f t="shared" si="9"/>
        <v>0.81377521994569657</v>
      </c>
      <c r="J78">
        <f t="shared" si="10"/>
        <v>0.81377521994569657</v>
      </c>
      <c r="K78">
        <f t="shared" si="11"/>
        <v>-8.9442174279125333E-2</v>
      </c>
      <c r="L78">
        <f t="shared" si="12"/>
        <v>1</v>
      </c>
      <c r="M78">
        <f t="shared" si="13"/>
        <v>1</v>
      </c>
    </row>
    <row r="79" spans="1:13" hidden="1" x14ac:dyDescent="0.2">
      <c r="A79">
        <v>18</v>
      </c>
      <c r="B79">
        <v>1</v>
      </c>
      <c r="C79">
        <v>1</v>
      </c>
      <c r="D79">
        <v>5.6574145504629971</v>
      </c>
      <c r="E79">
        <v>1</v>
      </c>
      <c r="G79" s="4">
        <f t="shared" si="7"/>
        <v>1.8264792868809145</v>
      </c>
      <c r="H79">
        <f t="shared" si="8"/>
        <v>0.13865822472122549</v>
      </c>
      <c r="I79">
        <f t="shared" si="9"/>
        <v>0.86134177527877454</v>
      </c>
      <c r="J79">
        <f t="shared" si="10"/>
        <v>0.86134177527877454</v>
      </c>
      <c r="K79">
        <f t="shared" si="11"/>
        <v>-6.477407112330108E-2</v>
      </c>
      <c r="L79">
        <f t="shared" si="12"/>
        <v>1</v>
      </c>
      <c r="M79">
        <f t="shared" si="13"/>
        <v>1</v>
      </c>
    </row>
    <row r="80" spans="1:13" hidden="1" x14ac:dyDescent="0.2">
      <c r="A80">
        <v>18</v>
      </c>
      <c r="B80">
        <v>2</v>
      </c>
      <c r="C80">
        <v>1</v>
      </c>
      <c r="D80">
        <v>15.314451413095327</v>
      </c>
      <c r="E80">
        <v>1</v>
      </c>
      <c r="G80" s="4">
        <f t="shared" si="7"/>
        <v>2.679339269762381</v>
      </c>
      <c r="H80">
        <f t="shared" si="8"/>
        <v>6.4203562617082696E-2</v>
      </c>
      <c r="I80">
        <f t="shared" si="9"/>
        <v>0.93579643738291729</v>
      </c>
      <c r="J80">
        <f t="shared" si="10"/>
        <v>0.93579643738291729</v>
      </c>
      <c r="K80">
        <f t="shared" si="11"/>
        <v>-2.8772205921627183E-2</v>
      </c>
      <c r="L80">
        <f t="shared" si="12"/>
        <v>1</v>
      </c>
      <c r="M80">
        <f t="shared" si="13"/>
        <v>1</v>
      </c>
    </row>
    <row r="81" spans="1:13" hidden="1" x14ac:dyDescent="0.2">
      <c r="A81">
        <v>18</v>
      </c>
      <c r="B81">
        <v>3</v>
      </c>
      <c r="C81">
        <v>1</v>
      </c>
      <c r="D81">
        <v>35.347137847144126</v>
      </c>
      <c r="E81">
        <v>1</v>
      </c>
      <c r="G81" s="4">
        <f t="shared" si="7"/>
        <v>4.4485234255486077</v>
      </c>
      <c r="H81">
        <f t="shared" si="8"/>
        <v>1.1560613085739123E-2</v>
      </c>
      <c r="I81">
        <f t="shared" si="9"/>
        <v>0.98843938691426092</v>
      </c>
      <c r="J81">
        <f t="shared" si="10"/>
        <v>0.98843938691426092</v>
      </c>
      <c r="K81">
        <f t="shared" si="11"/>
        <v>-5.0060221735300312E-3</v>
      </c>
      <c r="L81">
        <f t="shared" si="12"/>
        <v>1</v>
      </c>
      <c r="M81">
        <f t="shared" si="13"/>
        <v>1</v>
      </c>
    </row>
    <row r="82" spans="1:13" hidden="1" x14ac:dyDescent="0.2">
      <c r="A82">
        <v>18</v>
      </c>
      <c r="B82">
        <v>4</v>
      </c>
      <c r="C82">
        <v>1</v>
      </c>
      <c r="D82">
        <v>64.31944825284441</v>
      </c>
      <c r="E82">
        <v>1</v>
      </c>
      <c r="G82" s="4">
        <f t="shared" si="7"/>
        <v>7.0072093359497796</v>
      </c>
      <c r="H82">
        <f t="shared" si="8"/>
        <v>9.0451265874877146E-4</v>
      </c>
      <c r="I82">
        <f t="shared" si="9"/>
        <v>0.9990954873412512</v>
      </c>
      <c r="J82">
        <f t="shared" si="10"/>
        <v>0.9990954873412512</v>
      </c>
      <c r="K82">
        <f t="shared" si="11"/>
        <v>-3.4953603025685237E-4</v>
      </c>
      <c r="L82">
        <f t="shared" si="12"/>
        <v>1</v>
      </c>
      <c r="M82">
        <f t="shared" si="13"/>
        <v>1</v>
      </c>
    </row>
    <row r="83" spans="1:13" hidden="1" x14ac:dyDescent="0.2">
      <c r="A83">
        <v>18</v>
      </c>
      <c r="B83">
        <v>5</v>
      </c>
      <c r="C83">
        <v>0</v>
      </c>
      <c r="D83">
        <v>86.529520264466214</v>
      </c>
      <c r="E83">
        <v>1</v>
      </c>
      <c r="G83" s="4">
        <f t="shared" si="7"/>
        <v>6.3937226464750765</v>
      </c>
      <c r="H83">
        <f t="shared" si="8"/>
        <v>1.6692292759888762E-3</v>
      </c>
      <c r="I83">
        <f t="shared" si="9"/>
        <v>0.99833077072401111</v>
      </c>
      <c r="J83">
        <f t="shared" si="10"/>
        <v>0.99833077072401111</v>
      </c>
      <c r="K83">
        <f t="shared" si="11"/>
        <v>-6.8204289631290573E-4</v>
      </c>
      <c r="L83">
        <f t="shared" si="12"/>
        <v>1</v>
      </c>
      <c r="M83">
        <f t="shared" si="13"/>
        <v>1</v>
      </c>
    </row>
    <row r="84" spans="1:13" hidden="1" x14ac:dyDescent="0.2">
      <c r="A84">
        <v>18</v>
      </c>
      <c r="B84">
        <v>6</v>
      </c>
      <c r="C84">
        <v>1</v>
      </c>
      <c r="D84">
        <v>92.192789409563105</v>
      </c>
      <c r="E84">
        <v>1</v>
      </c>
      <c r="G84" s="4">
        <f t="shared" si="7"/>
        <v>9.4688399168325965</v>
      </c>
      <c r="H84">
        <f t="shared" si="8"/>
        <v>7.7214975638659363E-5</v>
      </c>
      <c r="I84">
        <f t="shared" si="9"/>
        <v>0.99992278502436138</v>
      </c>
      <c r="J84">
        <f t="shared" si="10"/>
        <v>0.99992278502436138</v>
      </c>
      <c r="K84">
        <f t="shared" si="11"/>
        <v>9.8952976183524356E-6</v>
      </c>
      <c r="L84">
        <f t="shared" si="12"/>
        <v>1</v>
      </c>
      <c r="M84">
        <f t="shared" si="13"/>
        <v>1</v>
      </c>
    </row>
    <row r="85" spans="1:13" hidden="1" x14ac:dyDescent="0.2">
      <c r="A85">
        <v>18</v>
      </c>
      <c r="B85">
        <v>7</v>
      </c>
      <c r="C85">
        <v>1</v>
      </c>
      <c r="D85">
        <v>64.430614009379852</v>
      </c>
      <c r="E85">
        <v>1</v>
      </c>
      <c r="G85" s="4">
        <f t="shared" si="7"/>
        <v>7.0170269256063627</v>
      </c>
      <c r="H85">
        <f t="shared" si="8"/>
        <v>8.956838879568093E-4</v>
      </c>
      <c r="I85">
        <f t="shared" si="9"/>
        <v>0.9991043161120432</v>
      </c>
      <c r="J85">
        <f t="shared" si="10"/>
        <v>0.9991043161120432</v>
      </c>
      <c r="K85">
        <f t="shared" si="11"/>
        <v>-3.4569867355740286E-4</v>
      </c>
      <c r="L85">
        <f t="shared" si="12"/>
        <v>1</v>
      </c>
      <c r="M85">
        <f t="shared" si="13"/>
        <v>1</v>
      </c>
    </row>
    <row r="86" spans="1:13" hidden="1" x14ac:dyDescent="0.2">
      <c r="A86">
        <v>18</v>
      </c>
      <c r="B86">
        <v>8</v>
      </c>
      <c r="C86">
        <v>0</v>
      </c>
      <c r="D86">
        <v>35.718226753309622</v>
      </c>
      <c r="E86">
        <v>1</v>
      </c>
      <c r="G86" s="4">
        <f t="shared" si="7"/>
        <v>1.9063297193761231</v>
      </c>
      <c r="H86">
        <f t="shared" si="8"/>
        <v>0.12939375085822744</v>
      </c>
      <c r="I86">
        <f t="shared" si="9"/>
        <v>0.87060624914177254</v>
      </c>
      <c r="J86">
        <f t="shared" si="10"/>
        <v>0.87060624914177254</v>
      </c>
      <c r="K86">
        <f t="shared" si="11"/>
        <v>-6.0128338556397931E-2</v>
      </c>
      <c r="L86">
        <f t="shared" si="12"/>
        <v>1</v>
      </c>
      <c r="M86">
        <f t="shared" si="13"/>
        <v>1</v>
      </c>
    </row>
    <row r="87" spans="1:13" hidden="1" x14ac:dyDescent="0.2">
      <c r="A87">
        <v>18</v>
      </c>
      <c r="B87">
        <v>9</v>
      </c>
      <c r="C87">
        <v>0</v>
      </c>
      <c r="D87">
        <v>10.301388969011128</v>
      </c>
      <c r="E87">
        <v>1</v>
      </c>
      <c r="G87" s="4">
        <f t="shared" si="7"/>
        <v>-0.33835507845212887</v>
      </c>
      <c r="H87">
        <f t="shared" si="8"/>
        <v>0.58379089657212735</v>
      </c>
      <c r="I87">
        <f t="shared" si="9"/>
        <v>0.41620910342787265</v>
      </c>
      <c r="J87">
        <f t="shared" si="10"/>
        <v>0.41620910342787265</v>
      </c>
      <c r="K87">
        <f t="shared" si="11"/>
        <v>-0.38058409229538726</v>
      </c>
      <c r="L87">
        <f t="shared" si="12"/>
        <v>0</v>
      </c>
      <c r="M87">
        <f t="shared" si="13"/>
        <v>0</v>
      </c>
    </row>
    <row r="88" spans="1:13" hidden="1" x14ac:dyDescent="0.2">
      <c r="A88">
        <v>19</v>
      </c>
      <c r="B88">
        <v>0</v>
      </c>
      <c r="C88">
        <v>1</v>
      </c>
      <c r="D88">
        <v>1.6667770756891462</v>
      </c>
      <c r="E88">
        <v>1</v>
      </c>
      <c r="G88" s="4">
        <f t="shared" si="7"/>
        <v>1.4740466456023715</v>
      </c>
      <c r="H88">
        <f t="shared" si="8"/>
        <v>0.18632832281624104</v>
      </c>
      <c r="I88">
        <f t="shared" si="9"/>
        <v>0.81367167718375899</v>
      </c>
      <c r="J88">
        <f t="shared" si="10"/>
        <v>0.81367167718375899</v>
      </c>
      <c r="K88">
        <f t="shared" si="11"/>
        <v>-8.949742956857476E-2</v>
      </c>
      <c r="L88">
        <f t="shared" si="12"/>
        <v>1</v>
      </c>
      <c r="M88">
        <f t="shared" si="13"/>
        <v>1</v>
      </c>
    </row>
    <row r="89" spans="1:13" hidden="1" x14ac:dyDescent="0.2">
      <c r="A89">
        <v>19</v>
      </c>
      <c r="B89">
        <v>1</v>
      </c>
      <c r="C89">
        <v>1</v>
      </c>
      <c r="D89">
        <v>5.9631681585091529</v>
      </c>
      <c r="E89">
        <v>1</v>
      </c>
      <c r="G89" s="4">
        <f t="shared" si="7"/>
        <v>1.8534818779068654</v>
      </c>
      <c r="H89">
        <f t="shared" si="8"/>
        <v>0.13546460273215033</v>
      </c>
      <c r="I89">
        <f t="shared" si="9"/>
        <v>0.86453539726784967</v>
      </c>
      <c r="J89">
        <f t="shared" si="10"/>
        <v>0.86453539726784967</v>
      </c>
      <c r="K89">
        <f t="shared" si="11"/>
        <v>-6.3166988877056726E-2</v>
      </c>
      <c r="L89">
        <f t="shared" si="12"/>
        <v>1</v>
      </c>
      <c r="M89">
        <f t="shared" si="13"/>
        <v>1</v>
      </c>
    </row>
    <row r="90" spans="1:13" hidden="1" x14ac:dyDescent="0.2">
      <c r="A90">
        <v>19</v>
      </c>
      <c r="B90">
        <v>2</v>
      </c>
      <c r="C90">
        <v>1</v>
      </c>
      <c r="D90">
        <v>15.891817492486119</v>
      </c>
      <c r="E90">
        <v>0</v>
      </c>
      <c r="G90" s="4">
        <f t="shared" si="7"/>
        <v>2.7303292816666485</v>
      </c>
      <c r="H90">
        <f t="shared" si="8"/>
        <v>6.1207239260641623E-2</v>
      </c>
      <c r="I90">
        <f t="shared" si="9"/>
        <v>0.93879276073935836</v>
      </c>
      <c r="J90">
        <f t="shared" si="10"/>
        <v>6.1207239260641623E-2</v>
      </c>
      <c r="K90">
        <f t="shared" si="11"/>
        <v>-1.2124882402398272</v>
      </c>
      <c r="L90">
        <f t="shared" si="12"/>
        <v>1</v>
      </c>
      <c r="M90">
        <f t="shared" si="13"/>
        <v>0</v>
      </c>
    </row>
    <row r="91" spans="1:13" hidden="1" x14ac:dyDescent="0.2">
      <c r="A91">
        <v>20</v>
      </c>
      <c r="B91">
        <v>0</v>
      </c>
      <c r="C91">
        <v>1</v>
      </c>
      <c r="D91">
        <v>1.8428120285436509</v>
      </c>
      <c r="E91">
        <v>0</v>
      </c>
      <c r="G91" s="4">
        <f t="shared" si="7"/>
        <v>1.4895931500854362</v>
      </c>
      <c r="H91">
        <f t="shared" si="8"/>
        <v>0.18398280121745134</v>
      </c>
      <c r="I91">
        <f t="shared" si="9"/>
        <v>0.81601719878254864</v>
      </c>
      <c r="J91">
        <f t="shared" si="10"/>
        <v>0.18398280121745134</v>
      </c>
      <c r="K91">
        <f t="shared" si="11"/>
        <v>-0.73498678556048302</v>
      </c>
      <c r="L91">
        <f t="shared" si="12"/>
        <v>1</v>
      </c>
      <c r="M91">
        <f t="shared" si="13"/>
        <v>0</v>
      </c>
    </row>
    <row r="92" spans="1:13" hidden="1" x14ac:dyDescent="0.2">
      <c r="A92">
        <v>21</v>
      </c>
      <c r="B92">
        <v>0</v>
      </c>
      <c r="C92">
        <v>1</v>
      </c>
      <c r="D92">
        <v>2.1413289766073937</v>
      </c>
      <c r="E92">
        <v>0</v>
      </c>
      <c r="G92" s="4">
        <f t="shared" si="7"/>
        <v>1.5159566364049937</v>
      </c>
      <c r="H92">
        <f t="shared" si="8"/>
        <v>0.18005769711296629</v>
      </c>
      <c r="I92">
        <f t="shared" si="9"/>
        <v>0.81994230288703374</v>
      </c>
      <c r="J92">
        <f t="shared" si="10"/>
        <v>0.18005769711296629</v>
      </c>
      <c r="K92">
        <f t="shared" si="11"/>
        <v>-0.74434717821375729</v>
      </c>
      <c r="L92">
        <f t="shared" si="12"/>
        <v>1</v>
      </c>
      <c r="M92">
        <f t="shared" si="13"/>
        <v>0</v>
      </c>
    </row>
    <row r="93" spans="1:13" hidden="1" x14ac:dyDescent="0.2">
      <c r="A93">
        <v>22</v>
      </c>
      <c r="B93">
        <v>0</v>
      </c>
      <c r="C93">
        <v>1</v>
      </c>
      <c r="D93">
        <v>1.4438896553780229</v>
      </c>
      <c r="E93">
        <v>1</v>
      </c>
      <c r="G93" s="4">
        <f t="shared" si="7"/>
        <v>1.4543623714119525</v>
      </c>
      <c r="H93">
        <f t="shared" si="8"/>
        <v>0.18933110057212824</v>
      </c>
      <c r="I93">
        <f t="shared" si="9"/>
        <v>0.81066889942787179</v>
      </c>
      <c r="J93">
        <f t="shared" si="10"/>
        <v>0.81066889942787179</v>
      </c>
      <c r="K93">
        <f t="shared" si="11"/>
        <v>-9.1102918915773115E-2</v>
      </c>
      <c r="L93">
        <f t="shared" si="12"/>
        <v>1</v>
      </c>
      <c r="M93">
        <f t="shared" si="13"/>
        <v>1</v>
      </c>
    </row>
    <row r="94" spans="1:13" hidden="1" x14ac:dyDescent="0.2">
      <c r="A94">
        <v>22</v>
      </c>
      <c r="B94">
        <v>1</v>
      </c>
      <c r="C94">
        <v>1</v>
      </c>
      <c r="D94">
        <v>4.8425752013270964</v>
      </c>
      <c r="E94">
        <v>1</v>
      </c>
      <c r="G94" s="4">
        <f t="shared" si="7"/>
        <v>1.7545168533476785</v>
      </c>
      <c r="H94">
        <f t="shared" si="8"/>
        <v>0.14747839602119364</v>
      </c>
      <c r="I94">
        <f t="shared" si="9"/>
        <v>0.85252160397880639</v>
      </c>
      <c r="J94">
        <f t="shared" si="10"/>
        <v>0.85252160397880639</v>
      </c>
      <c r="K94">
        <f t="shared" si="11"/>
        <v>-6.9243667267219228E-2</v>
      </c>
      <c r="L94">
        <f t="shared" si="12"/>
        <v>1</v>
      </c>
      <c r="M94">
        <f t="shared" si="13"/>
        <v>1</v>
      </c>
    </row>
    <row r="95" spans="1:13" hidden="1" x14ac:dyDescent="0.2">
      <c r="A95">
        <v>22</v>
      </c>
      <c r="B95">
        <v>2</v>
      </c>
      <c r="C95">
        <v>1</v>
      </c>
      <c r="D95">
        <v>12.569603836852002</v>
      </c>
      <c r="E95">
        <v>1</v>
      </c>
      <c r="G95" s="4">
        <f t="shared" si="7"/>
        <v>2.4369284050026696</v>
      </c>
      <c r="H95">
        <f t="shared" si="8"/>
        <v>8.0399719909408737E-2</v>
      </c>
      <c r="I95">
        <f t="shared" si="9"/>
        <v>0.91960028009059125</v>
      </c>
      <c r="J95">
        <f t="shared" si="10"/>
        <v>0.91960028009059125</v>
      </c>
      <c r="K95">
        <f t="shared" si="11"/>
        <v>-3.635368125270183E-2</v>
      </c>
      <c r="L95">
        <f t="shared" si="12"/>
        <v>1</v>
      </c>
      <c r="M95">
        <f t="shared" si="13"/>
        <v>1</v>
      </c>
    </row>
    <row r="96" spans="1:13" hidden="1" x14ac:dyDescent="0.2">
      <c r="A96">
        <v>22</v>
      </c>
      <c r="B96">
        <v>3</v>
      </c>
      <c r="C96">
        <v>1</v>
      </c>
      <c r="D96">
        <v>23.194714597653267</v>
      </c>
      <c r="E96">
        <v>1</v>
      </c>
      <c r="G96" s="4">
        <f t="shared" si="7"/>
        <v>3.3752837111354239</v>
      </c>
      <c r="H96">
        <f t="shared" si="8"/>
        <v>3.3076903303897967E-2</v>
      </c>
      <c r="I96">
        <f t="shared" si="9"/>
        <v>0.96692309669610199</v>
      </c>
      <c r="J96">
        <f t="shared" si="10"/>
        <v>0.96692309669610199</v>
      </c>
      <c r="K96">
        <f t="shared" si="11"/>
        <v>-1.4563152961592676E-2</v>
      </c>
      <c r="L96">
        <f t="shared" si="12"/>
        <v>1</v>
      </c>
      <c r="M96">
        <f t="shared" si="13"/>
        <v>1</v>
      </c>
    </row>
    <row r="97" spans="1:13" hidden="1" x14ac:dyDescent="0.2">
      <c r="A97">
        <v>22</v>
      </c>
      <c r="B97">
        <v>4</v>
      </c>
      <c r="C97">
        <v>1</v>
      </c>
      <c r="D97">
        <v>35.458915256180141</v>
      </c>
      <c r="E97">
        <v>1</v>
      </c>
      <c r="G97" s="4">
        <f t="shared" si="7"/>
        <v>4.4583950332180233</v>
      </c>
      <c r="H97">
        <f t="shared" si="8"/>
        <v>1.1448352762551224E-2</v>
      </c>
      <c r="I97">
        <f t="shared" si="9"/>
        <v>0.98855164723744882</v>
      </c>
      <c r="J97">
        <f t="shared" si="10"/>
        <v>0.98855164723744882</v>
      </c>
      <c r="K97">
        <f t="shared" si="11"/>
        <v>-4.9567057057659679E-3</v>
      </c>
      <c r="L97">
        <f t="shared" si="12"/>
        <v>1</v>
      </c>
      <c r="M97">
        <f t="shared" si="13"/>
        <v>1</v>
      </c>
    </row>
    <row r="98" spans="1:13" hidden="1" x14ac:dyDescent="0.2">
      <c r="A98">
        <v>22</v>
      </c>
      <c r="B98">
        <v>5</v>
      </c>
      <c r="C98">
        <v>1</v>
      </c>
      <c r="D98">
        <v>35.24030434486837</v>
      </c>
      <c r="E98">
        <v>1</v>
      </c>
      <c r="G98" s="4">
        <f t="shared" si="7"/>
        <v>4.4390884383762348</v>
      </c>
      <c r="H98">
        <f t="shared" si="8"/>
        <v>1.1668924698717675E-2</v>
      </c>
      <c r="I98">
        <f t="shared" si="9"/>
        <v>0.98833107530128228</v>
      </c>
      <c r="J98">
        <f t="shared" si="10"/>
        <v>0.98833107530128228</v>
      </c>
      <c r="K98">
        <f t="shared" si="11"/>
        <v>-5.0536092637660807E-3</v>
      </c>
      <c r="L98">
        <f t="shared" si="12"/>
        <v>1</v>
      </c>
      <c r="M98">
        <f t="shared" si="13"/>
        <v>1</v>
      </c>
    </row>
    <row r="99" spans="1:13" hidden="1" x14ac:dyDescent="0.2">
      <c r="A99">
        <v>22</v>
      </c>
      <c r="B99">
        <v>6</v>
      </c>
      <c r="C99">
        <v>1</v>
      </c>
      <c r="D99">
        <v>28.249274773087244</v>
      </c>
      <c r="E99">
        <v>1</v>
      </c>
      <c r="G99" s="4">
        <f t="shared" si="7"/>
        <v>3.8216765504725734</v>
      </c>
      <c r="H99">
        <f t="shared" si="8"/>
        <v>2.1422115626293873E-2</v>
      </c>
      <c r="I99">
        <f t="shared" si="9"/>
        <v>0.97857788437370608</v>
      </c>
      <c r="J99">
        <f t="shared" si="10"/>
        <v>0.97857788437370608</v>
      </c>
      <c r="K99">
        <f t="shared" si="11"/>
        <v>-9.3602255188724552E-3</v>
      </c>
      <c r="L99">
        <f t="shared" si="12"/>
        <v>1</v>
      </c>
      <c r="M99">
        <f t="shared" si="13"/>
        <v>1</v>
      </c>
    </row>
    <row r="100" spans="1:13" hidden="1" x14ac:dyDescent="0.2">
      <c r="A100">
        <v>22</v>
      </c>
      <c r="B100">
        <v>7</v>
      </c>
      <c r="C100">
        <v>0</v>
      </c>
      <c r="D100">
        <v>12.778517684282354</v>
      </c>
      <c r="E100">
        <v>1</v>
      </c>
      <c r="G100" s="4">
        <f t="shared" si="7"/>
        <v>-0.11958777086565475</v>
      </c>
      <c r="H100">
        <f t="shared" si="8"/>
        <v>0.52986136333164546</v>
      </c>
      <c r="I100">
        <f t="shared" si="9"/>
        <v>0.47013863666835454</v>
      </c>
      <c r="J100">
        <f t="shared" si="10"/>
        <v>0.47013863666835454</v>
      </c>
      <c r="K100">
        <f t="shared" si="11"/>
        <v>-0.32768169039078243</v>
      </c>
      <c r="L100">
        <f t="shared" si="12"/>
        <v>0</v>
      </c>
      <c r="M100">
        <f t="shared" si="13"/>
        <v>0</v>
      </c>
    </row>
    <row r="101" spans="1:13" hidden="1" x14ac:dyDescent="0.2">
      <c r="A101">
        <v>22</v>
      </c>
      <c r="B101">
        <v>8</v>
      </c>
      <c r="C101">
        <v>1</v>
      </c>
      <c r="D101">
        <v>2.9516073741945408</v>
      </c>
      <c r="E101">
        <v>1</v>
      </c>
      <c r="G101" s="4">
        <f t="shared" si="7"/>
        <v>1.5875162700820082</v>
      </c>
      <c r="H101">
        <f t="shared" si="8"/>
        <v>0.1697336273336921</v>
      </c>
      <c r="I101">
        <f t="shared" si="9"/>
        <v>0.83026637266630787</v>
      </c>
      <c r="J101">
        <f t="shared" si="10"/>
        <v>0.83026637266630787</v>
      </c>
      <c r="K101">
        <f t="shared" si="11"/>
        <v>-8.0730246756180887E-2</v>
      </c>
      <c r="L101">
        <f t="shared" si="12"/>
        <v>1</v>
      </c>
      <c r="M101">
        <f t="shared" si="13"/>
        <v>1</v>
      </c>
    </row>
    <row r="102" spans="1:13" hidden="1" x14ac:dyDescent="0.2">
      <c r="A102">
        <v>22</v>
      </c>
      <c r="B102">
        <v>9</v>
      </c>
      <c r="C102">
        <v>0</v>
      </c>
      <c r="D102">
        <v>7.2059599568567778E-2</v>
      </c>
      <c r="E102">
        <v>0</v>
      </c>
      <c r="G102" s="4">
        <f t="shared" si="7"/>
        <v>-1.2417570013203838</v>
      </c>
      <c r="H102">
        <f t="shared" si="8"/>
        <v>0.77586969769952829</v>
      </c>
      <c r="I102">
        <f t="shared" si="9"/>
        <v>0.22413030230047171</v>
      </c>
      <c r="J102">
        <f t="shared" si="10"/>
        <v>0.77586969769952829</v>
      </c>
      <c r="K102">
        <f t="shared" si="11"/>
        <v>-0.11015523799289104</v>
      </c>
      <c r="L102">
        <f t="shared" si="12"/>
        <v>0</v>
      </c>
      <c r="M102">
        <f t="shared" si="13"/>
        <v>1</v>
      </c>
    </row>
    <row r="103" spans="1:13" hidden="1" x14ac:dyDescent="0.2">
      <c r="A103">
        <v>23</v>
      </c>
      <c r="B103">
        <v>0</v>
      </c>
      <c r="C103">
        <v>1</v>
      </c>
      <c r="D103">
        <v>2.1641215479932234</v>
      </c>
      <c r="E103">
        <v>1</v>
      </c>
      <c r="G103" s="4">
        <f t="shared" si="7"/>
        <v>1.5179695594494489</v>
      </c>
      <c r="H103">
        <f t="shared" si="8"/>
        <v>0.17976070671661068</v>
      </c>
      <c r="I103">
        <f t="shared" si="9"/>
        <v>0.82023929328338929</v>
      </c>
      <c r="J103">
        <f t="shared" si="10"/>
        <v>0.82023929328338929</v>
      </c>
      <c r="K103">
        <f t="shared" si="11"/>
        <v>-8.6006485757998713E-2</v>
      </c>
      <c r="L103">
        <f t="shared" si="12"/>
        <v>1</v>
      </c>
      <c r="M103">
        <f t="shared" si="13"/>
        <v>1</v>
      </c>
    </row>
    <row r="104" spans="1:13" hidden="1" x14ac:dyDescent="0.2">
      <c r="A104">
        <v>23</v>
      </c>
      <c r="B104">
        <v>1</v>
      </c>
      <c r="C104">
        <v>0</v>
      </c>
      <c r="D104">
        <v>8.5949081351700869</v>
      </c>
      <c r="E104">
        <v>0</v>
      </c>
      <c r="G104" s="4">
        <f t="shared" si="7"/>
        <v>-0.48906271635799781</v>
      </c>
      <c r="H104">
        <f t="shared" si="8"/>
        <v>0.61988560742646992</v>
      </c>
      <c r="I104">
        <f t="shared" si="9"/>
        <v>0.38011439257353008</v>
      </c>
      <c r="J104">
        <f t="shared" si="10"/>
        <v>0.61988560742646992</v>
      </c>
      <c r="K104">
        <f t="shared" si="11"/>
        <v>-0.20761839225628803</v>
      </c>
      <c r="L104">
        <f t="shared" si="12"/>
        <v>0</v>
      </c>
      <c r="M104">
        <f t="shared" si="13"/>
        <v>1</v>
      </c>
    </row>
    <row r="105" spans="1:13" hidden="1" x14ac:dyDescent="0.2">
      <c r="A105">
        <v>24</v>
      </c>
      <c r="B105">
        <v>0</v>
      </c>
      <c r="C105">
        <v>1</v>
      </c>
      <c r="D105">
        <v>1.8827420050968207</v>
      </c>
      <c r="E105">
        <v>1</v>
      </c>
      <c r="G105" s="4">
        <f t="shared" si="7"/>
        <v>1.493119560888668</v>
      </c>
      <c r="H105">
        <f t="shared" si="8"/>
        <v>0.18345396001772482</v>
      </c>
      <c r="I105">
        <f t="shared" si="9"/>
        <v>0.81654603998227515</v>
      </c>
      <c r="J105">
        <f t="shared" si="10"/>
        <v>0.81654603998227515</v>
      </c>
      <c r="K105">
        <f t="shared" si="11"/>
        <v>-8.7966139540853208E-2</v>
      </c>
      <c r="L105">
        <f t="shared" si="12"/>
        <v>1</v>
      </c>
      <c r="M105">
        <f t="shared" si="13"/>
        <v>1</v>
      </c>
    </row>
    <row r="106" spans="1:13" hidden="1" x14ac:dyDescent="0.2">
      <c r="A106">
        <v>24</v>
      </c>
      <c r="B106">
        <v>1</v>
      </c>
      <c r="C106">
        <v>1</v>
      </c>
      <c r="D106">
        <v>7.0871915938606751</v>
      </c>
      <c r="E106">
        <v>1</v>
      </c>
      <c r="G106" s="4">
        <f t="shared" si="7"/>
        <v>1.9527498647094923</v>
      </c>
      <c r="H106">
        <f t="shared" si="8"/>
        <v>0.12425382287403887</v>
      </c>
      <c r="I106">
        <f t="shared" si="9"/>
        <v>0.87574617712596114</v>
      </c>
      <c r="J106">
        <f t="shared" si="10"/>
        <v>0.87574617712596114</v>
      </c>
      <c r="K106">
        <f t="shared" si="11"/>
        <v>-5.7572161287851802E-2</v>
      </c>
      <c r="L106">
        <f t="shared" si="12"/>
        <v>1</v>
      </c>
      <c r="M106">
        <f t="shared" si="13"/>
        <v>1</v>
      </c>
    </row>
    <row r="107" spans="1:13" hidden="1" x14ac:dyDescent="0.2">
      <c r="A107">
        <v>24</v>
      </c>
      <c r="B107">
        <v>2</v>
      </c>
      <c r="C107">
        <v>0</v>
      </c>
      <c r="D107">
        <v>16.546856620807112</v>
      </c>
      <c r="E107">
        <v>1</v>
      </c>
      <c r="G107" s="4">
        <f t="shared" si="7"/>
        <v>0.21321260326691638</v>
      </c>
      <c r="H107">
        <f t="shared" si="8"/>
        <v>0.44689786381720747</v>
      </c>
      <c r="I107">
        <f t="shared" si="9"/>
        <v>0.55310213618279258</v>
      </c>
      <c r="J107">
        <f t="shared" si="10"/>
        <v>0.55310213618279258</v>
      </c>
      <c r="K107">
        <f t="shared" si="11"/>
        <v>-0.25711615153704387</v>
      </c>
      <c r="L107">
        <f t="shared" si="12"/>
        <v>1</v>
      </c>
      <c r="M107">
        <f t="shared" si="13"/>
        <v>1</v>
      </c>
    </row>
    <row r="108" spans="1:13" hidden="1" x14ac:dyDescent="0.2">
      <c r="A108">
        <v>24</v>
      </c>
      <c r="B108">
        <v>3</v>
      </c>
      <c r="C108">
        <v>1</v>
      </c>
      <c r="D108">
        <v>37.767863289865616</v>
      </c>
      <c r="E108">
        <v>1</v>
      </c>
      <c r="G108" s="4">
        <f t="shared" si="7"/>
        <v>4.6623094852900664</v>
      </c>
      <c r="H108">
        <f t="shared" si="8"/>
        <v>9.3562586185649919E-3</v>
      </c>
      <c r="I108">
        <f t="shared" si="9"/>
        <v>0.99064374138143496</v>
      </c>
      <c r="J108">
        <f t="shared" si="10"/>
        <v>0.99064374138143496</v>
      </c>
      <c r="K108">
        <f t="shared" si="11"/>
        <v>-4.0386624629549957E-3</v>
      </c>
      <c r="L108">
        <f t="shared" si="12"/>
        <v>1</v>
      </c>
      <c r="M108">
        <f t="shared" si="13"/>
        <v>1</v>
      </c>
    </row>
    <row r="109" spans="1:13" hidden="1" x14ac:dyDescent="0.2">
      <c r="A109">
        <v>24</v>
      </c>
      <c r="B109">
        <v>4</v>
      </c>
      <c r="C109">
        <v>0</v>
      </c>
      <c r="D109">
        <v>77.500743579807477</v>
      </c>
      <c r="E109">
        <v>1</v>
      </c>
      <c r="G109" s="4">
        <f t="shared" si="7"/>
        <v>5.5963473813443523</v>
      </c>
      <c r="H109">
        <f t="shared" si="8"/>
        <v>3.6976717786318539E-3</v>
      </c>
      <c r="I109">
        <f t="shared" si="9"/>
        <v>0.99630232822136811</v>
      </c>
      <c r="J109">
        <f t="shared" si="10"/>
        <v>0.99630232822136811</v>
      </c>
      <c r="K109">
        <f t="shared" si="11"/>
        <v>-1.5652663497909447E-3</v>
      </c>
      <c r="L109">
        <f t="shared" si="12"/>
        <v>1</v>
      </c>
      <c r="M109">
        <f t="shared" si="13"/>
        <v>1</v>
      </c>
    </row>
    <row r="110" spans="1:13" hidden="1" x14ac:dyDescent="0.2">
      <c r="A110">
        <v>24</v>
      </c>
      <c r="B110">
        <v>5</v>
      </c>
      <c r="C110">
        <v>1</v>
      </c>
      <c r="D110">
        <v>130.22478083629974</v>
      </c>
      <c r="E110">
        <v>1</v>
      </c>
      <c r="G110" s="4">
        <f t="shared" si="7"/>
        <v>12.827630404902996</v>
      </c>
      <c r="H110">
        <f t="shared" si="8"/>
        <v>2.6855282977083754E-6</v>
      </c>
      <c r="I110">
        <f t="shared" si="9"/>
        <v>0.99999731447170226</v>
      </c>
      <c r="J110">
        <f t="shared" si="10"/>
        <v>0.99999731447170226</v>
      </c>
      <c r="K110">
        <f t="shared" si="11"/>
        <v>4.2261081795541918E-5</v>
      </c>
      <c r="L110">
        <f t="shared" si="12"/>
        <v>1</v>
      </c>
      <c r="M110">
        <f t="shared" si="13"/>
        <v>1</v>
      </c>
    </row>
    <row r="111" spans="1:13" hidden="1" x14ac:dyDescent="0.2">
      <c r="A111">
        <v>24</v>
      </c>
      <c r="B111">
        <v>6</v>
      </c>
      <c r="C111">
        <v>0</v>
      </c>
      <c r="D111">
        <v>159.27310054238671</v>
      </c>
      <c r="E111">
        <v>1</v>
      </c>
      <c r="G111" s="4">
        <f t="shared" si="7"/>
        <v>12.818062691259051</v>
      </c>
      <c r="H111">
        <f t="shared" si="8"/>
        <v>2.7113459045644584E-6</v>
      </c>
      <c r="I111">
        <f t="shared" si="9"/>
        <v>0.99999728865409543</v>
      </c>
      <c r="J111">
        <f t="shared" si="10"/>
        <v>0.99999728865409543</v>
      </c>
      <c r="K111">
        <f t="shared" si="11"/>
        <v>4.2249870442290039E-5</v>
      </c>
      <c r="L111">
        <f t="shared" si="12"/>
        <v>1</v>
      </c>
      <c r="M111">
        <f t="shared" si="13"/>
        <v>1</v>
      </c>
    </row>
    <row r="112" spans="1:13" hidden="1" x14ac:dyDescent="0.2">
      <c r="A112">
        <v>24</v>
      </c>
      <c r="B112">
        <v>7</v>
      </c>
      <c r="C112">
        <v>0</v>
      </c>
      <c r="D112">
        <v>165.26498032673237</v>
      </c>
      <c r="E112">
        <v>1</v>
      </c>
      <c r="G112" s="4">
        <f t="shared" si="7"/>
        <v>13.347234792701345</v>
      </c>
      <c r="H112">
        <f t="shared" si="8"/>
        <v>1.5972352534991123E-6</v>
      </c>
      <c r="I112">
        <f t="shared" si="9"/>
        <v>0.9999984027647465</v>
      </c>
      <c r="J112">
        <f t="shared" si="10"/>
        <v>0.9999984027647465</v>
      </c>
      <c r="K112">
        <f t="shared" si="11"/>
        <v>4.2733675212057699E-5</v>
      </c>
      <c r="L112">
        <f t="shared" si="12"/>
        <v>1</v>
      </c>
      <c r="M112">
        <f t="shared" si="13"/>
        <v>1</v>
      </c>
    </row>
    <row r="113" spans="1:13" hidden="1" x14ac:dyDescent="0.2">
      <c r="A113">
        <v>24</v>
      </c>
      <c r="B113">
        <v>8</v>
      </c>
      <c r="C113">
        <v>1</v>
      </c>
      <c r="D113">
        <v>98.899043854627365</v>
      </c>
      <c r="E113">
        <v>1</v>
      </c>
      <c r="G113" s="4">
        <f t="shared" si="7"/>
        <v>10.061101925622033</v>
      </c>
      <c r="H113">
        <f t="shared" si="8"/>
        <v>4.2707131669025837E-5</v>
      </c>
      <c r="I113">
        <f t="shared" si="9"/>
        <v>0.99995729286833102</v>
      </c>
      <c r="J113">
        <f t="shared" si="10"/>
        <v>0.99995729286833102</v>
      </c>
      <c r="K113">
        <f t="shared" si="11"/>
        <v>2.4881263815933113E-5</v>
      </c>
      <c r="L113">
        <f t="shared" si="12"/>
        <v>1</v>
      </c>
      <c r="M113">
        <f t="shared" si="13"/>
        <v>1</v>
      </c>
    </row>
    <row r="114" spans="1:13" hidden="1" x14ac:dyDescent="0.2">
      <c r="A114">
        <v>24</v>
      </c>
      <c r="B114">
        <v>9</v>
      </c>
      <c r="C114">
        <v>1</v>
      </c>
      <c r="D114">
        <v>37.260251415175397</v>
      </c>
      <c r="E114">
        <v>1</v>
      </c>
      <c r="G114" s="4">
        <f t="shared" si="7"/>
        <v>4.6174798071064913</v>
      </c>
      <c r="H114">
        <f t="shared" si="8"/>
        <v>9.7810445077962469E-3</v>
      </c>
      <c r="I114">
        <f t="shared" si="9"/>
        <v>0.99021895549220373</v>
      </c>
      <c r="J114">
        <f t="shared" si="10"/>
        <v>0.99021895549220373</v>
      </c>
      <c r="K114">
        <f t="shared" si="11"/>
        <v>-4.2249081287806722E-3</v>
      </c>
      <c r="L114">
        <f t="shared" si="12"/>
        <v>1</v>
      </c>
      <c r="M114">
        <f t="shared" si="13"/>
        <v>1</v>
      </c>
    </row>
    <row r="115" spans="1:13" hidden="1" x14ac:dyDescent="0.2">
      <c r="A115">
        <v>25</v>
      </c>
      <c r="B115">
        <v>0</v>
      </c>
      <c r="C115">
        <v>1</v>
      </c>
      <c r="D115">
        <v>1.4026685759520272</v>
      </c>
      <c r="E115">
        <v>0</v>
      </c>
      <c r="G115" s="4">
        <f t="shared" si="7"/>
        <v>1.4507219370226374</v>
      </c>
      <c r="H115">
        <f t="shared" si="8"/>
        <v>0.18989048407147194</v>
      </c>
      <c r="I115">
        <f t="shared" si="9"/>
        <v>0.81010951592852809</v>
      </c>
      <c r="J115">
        <f t="shared" si="10"/>
        <v>0.18989048407147194</v>
      </c>
      <c r="K115">
        <f t="shared" si="11"/>
        <v>-0.72126815072477368</v>
      </c>
      <c r="L115">
        <f t="shared" si="12"/>
        <v>1</v>
      </c>
      <c r="M115">
        <f t="shared" si="13"/>
        <v>0</v>
      </c>
    </row>
    <row r="116" spans="1:13" hidden="1" x14ac:dyDescent="0.2">
      <c r="A116">
        <v>26</v>
      </c>
      <c r="B116">
        <v>0</v>
      </c>
      <c r="C116">
        <v>1</v>
      </c>
      <c r="D116">
        <v>1.9588357384772896</v>
      </c>
      <c r="E116">
        <v>1</v>
      </c>
      <c r="G116" s="4">
        <f t="shared" si="7"/>
        <v>1.4998397692788181</v>
      </c>
      <c r="H116">
        <f t="shared" si="8"/>
        <v>0.18244942286599028</v>
      </c>
      <c r="I116">
        <f t="shared" si="9"/>
        <v>0.81755057713400969</v>
      </c>
      <c r="J116">
        <f t="shared" si="10"/>
        <v>0.81755057713400969</v>
      </c>
      <c r="K116">
        <f t="shared" si="11"/>
        <v>-8.7432252372223726E-2</v>
      </c>
      <c r="L116">
        <f t="shared" si="12"/>
        <v>1</v>
      </c>
      <c r="M116">
        <f t="shared" si="13"/>
        <v>1</v>
      </c>
    </row>
    <row r="117" spans="1:13" hidden="1" x14ac:dyDescent="0.2">
      <c r="A117">
        <v>26</v>
      </c>
      <c r="B117">
        <v>1</v>
      </c>
      <c r="C117">
        <v>0</v>
      </c>
      <c r="D117">
        <v>6.0384135518478406</v>
      </c>
      <c r="E117">
        <v>1</v>
      </c>
      <c r="G117" s="4">
        <f t="shared" si="7"/>
        <v>-0.7148392104920851</v>
      </c>
      <c r="H117">
        <f t="shared" si="8"/>
        <v>0.67146956532925561</v>
      </c>
      <c r="I117">
        <f t="shared" si="9"/>
        <v>0.32853043467074439</v>
      </c>
      <c r="J117">
        <f t="shared" si="10"/>
        <v>0.32853043467074439</v>
      </c>
      <c r="K117">
        <f t="shared" si="11"/>
        <v>-0.48329221875397482</v>
      </c>
      <c r="L117">
        <f t="shared" si="12"/>
        <v>0</v>
      </c>
      <c r="M117">
        <f t="shared" si="13"/>
        <v>0</v>
      </c>
    </row>
    <row r="118" spans="1:13" hidden="1" x14ac:dyDescent="0.2">
      <c r="A118">
        <v>26</v>
      </c>
      <c r="B118">
        <v>2</v>
      </c>
      <c r="C118">
        <v>1</v>
      </c>
      <c r="D118">
        <v>14.455055683974846</v>
      </c>
      <c r="E118">
        <v>1</v>
      </c>
      <c r="G118" s="4">
        <f t="shared" si="7"/>
        <v>2.6034418451949959</v>
      </c>
      <c r="H118">
        <f t="shared" si="8"/>
        <v>6.8917237264326789E-2</v>
      </c>
      <c r="I118">
        <f t="shared" si="9"/>
        <v>0.93108276273567325</v>
      </c>
      <c r="J118">
        <f t="shared" si="10"/>
        <v>0.93108276273567325</v>
      </c>
      <c r="K118">
        <f t="shared" si="11"/>
        <v>-3.0965071910324493E-2</v>
      </c>
      <c r="L118">
        <f t="shared" si="12"/>
        <v>1</v>
      </c>
      <c r="M118">
        <f t="shared" si="13"/>
        <v>1</v>
      </c>
    </row>
    <row r="119" spans="1:13" hidden="1" x14ac:dyDescent="0.2">
      <c r="A119">
        <v>26</v>
      </c>
      <c r="B119">
        <v>3</v>
      </c>
      <c r="C119">
        <v>1</v>
      </c>
      <c r="D119">
        <v>27.94795948238129</v>
      </c>
      <c r="E119">
        <v>1</v>
      </c>
      <c r="G119" s="4">
        <f t="shared" si="7"/>
        <v>3.7950659288783051</v>
      </c>
      <c r="H119">
        <f t="shared" si="8"/>
        <v>2.1987121794192703E-2</v>
      </c>
      <c r="I119">
        <f t="shared" si="9"/>
        <v>0.97801287820580729</v>
      </c>
      <c r="J119">
        <f t="shared" si="10"/>
        <v>0.97801287820580729</v>
      </c>
      <c r="K119">
        <f t="shared" si="11"/>
        <v>-9.6110229699555589E-3</v>
      </c>
      <c r="L119">
        <f t="shared" si="12"/>
        <v>1</v>
      </c>
      <c r="M119">
        <f t="shared" si="13"/>
        <v>1</v>
      </c>
    </row>
    <row r="120" spans="1:13" hidden="1" x14ac:dyDescent="0.2">
      <c r="A120">
        <v>26</v>
      </c>
      <c r="B120">
        <v>4</v>
      </c>
      <c r="C120">
        <v>1</v>
      </c>
      <c r="D120">
        <v>42.563201888959838</v>
      </c>
      <c r="E120">
        <v>1</v>
      </c>
      <c r="G120" s="4">
        <f t="shared" si="7"/>
        <v>5.0858092040660736</v>
      </c>
      <c r="H120">
        <f t="shared" si="8"/>
        <v>6.1458756793291696E-3</v>
      </c>
      <c r="I120">
        <f t="shared" si="9"/>
        <v>0.99385412432067088</v>
      </c>
      <c r="J120">
        <f t="shared" si="10"/>
        <v>0.99385412432067088</v>
      </c>
      <c r="K120">
        <f t="shared" si="11"/>
        <v>-2.6336598825279522E-3</v>
      </c>
      <c r="L120">
        <f t="shared" si="12"/>
        <v>1</v>
      </c>
      <c r="M120">
        <f t="shared" si="13"/>
        <v>1</v>
      </c>
    </row>
    <row r="121" spans="1:13" hidden="1" x14ac:dyDescent="0.2">
      <c r="A121">
        <v>26</v>
      </c>
      <c r="B121">
        <v>5</v>
      </c>
      <c r="C121">
        <v>1</v>
      </c>
      <c r="D121">
        <v>51.171527332357435</v>
      </c>
      <c r="E121">
        <v>1</v>
      </c>
      <c r="G121" s="4">
        <f t="shared" si="7"/>
        <v>5.8460523712742969</v>
      </c>
      <c r="H121">
        <f t="shared" si="8"/>
        <v>2.8829549401931925E-3</v>
      </c>
      <c r="I121">
        <f t="shared" si="9"/>
        <v>0.99711704505980681</v>
      </c>
      <c r="J121">
        <f t="shared" si="10"/>
        <v>0.99711704505980681</v>
      </c>
      <c r="K121">
        <f t="shared" si="11"/>
        <v>-1.210306870878794E-3</v>
      </c>
      <c r="L121">
        <f t="shared" si="12"/>
        <v>1</v>
      </c>
      <c r="M121">
        <f t="shared" si="13"/>
        <v>1</v>
      </c>
    </row>
    <row r="122" spans="1:13" hidden="1" x14ac:dyDescent="0.2">
      <c r="A122">
        <v>26</v>
      </c>
      <c r="B122">
        <v>6</v>
      </c>
      <c r="C122">
        <v>0</v>
      </c>
      <c r="D122">
        <v>45.240706145922275</v>
      </c>
      <c r="E122">
        <v>1</v>
      </c>
      <c r="G122" s="4">
        <f t="shared" si="7"/>
        <v>2.7473062763982963</v>
      </c>
      <c r="H122">
        <f t="shared" si="8"/>
        <v>6.0238961965273508E-2</v>
      </c>
      <c r="I122">
        <f t="shared" si="9"/>
        <v>0.93976103803472655</v>
      </c>
      <c r="J122">
        <f t="shared" si="10"/>
        <v>0.93976103803472655</v>
      </c>
      <c r="K122">
        <f t="shared" si="11"/>
        <v>-2.6936353715205547E-2</v>
      </c>
      <c r="L122">
        <f t="shared" si="12"/>
        <v>1</v>
      </c>
      <c r="M122">
        <f t="shared" si="13"/>
        <v>1</v>
      </c>
    </row>
    <row r="123" spans="1:13" hidden="1" x14ac:dyDescent="0.2">
      <c r="A123">
        <v>26</v>
      </c>
      <c r="B123">
        <v>7</v>
      </c>
      <c r="C123">
        <v>1</v>
      </c>
      <c r="D123">
        <v>27.493980690763973</v>
      </c>
      <c r="E123">
        <v>1</v>
      </c>
      <c r="G123" s="4">
        <f t="shared" si="7"/>
        <v>3.7549728496082579</v>
      </c>
      <c r="H123">
        <f t="shared" si="8"/>
        <v>2.2865996792969603E-2</v>
      </c>
      <c r="I123">
        <f t="shared" si="9"/>
        <v>0.97713400320703037</v>
      </c>
      <c r="J123">
        <f t="shared" si="10"/>
        <v>0.97713400320703037</v>
      </c>
      <c r="K123">
        <f t="shared" si="11"/>
        <v>-1.0001430003698363E-2</v>
      </c>
      <c r="L123">
        <f t="shared" si="12"/>
        <v>1</v>
      </c>
      <c r="M123">
        <f t="shared" si="13"/>
        <v>1</v>
      </c>
    </row>
    <row r="124" spans="1:13" hidden="1" x14ac:dyDescent="0.2">
      <c r="A124">
        <v>26</v>
      </c>
      <c r="B124">
        <v>8</v>
      </c>
      <c r="C124">
        <v>1</v>
      </c>
      <c r="D124">
        <v>10.423895491702851</v>
      </c>
      <c r="E124">
        <v>1</v>
      </c>
      <c r="G124" s="4">
        <f t="shared" si="7"/>
        <v>2.2474304452720171</v>
      </c>
      <c r="H124">
        <f t="shared" si="8"/>
        <v>9.5571339985433143E-2</v>
      </c>
      <c r="I124">
        <f t="shared" si="9"/>
        <v>0.9044286600145669</v>
      </c>
      <c r="J124">
        <f t="shared" si="10"/>
        <v>0.9044286600145669</v>
      </c>
      <c r="K124">
        <f t="shared" si="11"/>
        <v>-4.3577667953989867E-2</v>
      </c>
      <c r="L124">
        <f t="shared" si="12"/>
        <v>1</v>
      </c>
      <c r="M124">
        <f t="shared" si="13"/>
        <v>1</v>
      </c>
    </row>
    <row r="125" spans="1:13" hidden="1" x14ac:dyDescent="0.2">
      <c r="A125">
        <v>26</v>
      </c>
      <c r="B125">
        <v>9</v>
      </c>
      <c r="C125">
        <v>0</v>
      </c>
      <c r="D125">
        <v>1.8494211819900692</v>
      </c>
      <c r="E125">
        <v>0</v>
      </c>
      <c r="G125" s="4">
        <f t="shared" si="7"/>
        <v>-1.0847895391142814</v>
      </c>
      <c r="H125">
        <f t="shared" si="8"/>
        <v>0.74739928862249838</v>
      </c>
      <c r="I125">
        <f t="shared" si="9"/>
        <v>0.25260071137750162</v>
      </c>
      <c r="J125">
        <f t="shared" si="10"/>
        <v>0.74739928862249838</v>
      </c>
      <c r="K125">
        <f t="shared" si="11"/>
        <v>-0.1263892163111856</v>
      </c>
      <c r="L125">
        <f t="shared" si="12"/>
        <v>0</v>
      </c>
      <c r="M125">
        <f t="shared" si="13"/>
        <v>1</v>
      </c>
    </row>
    <row r="126" spans="1:13" hidden="1" x14ac:dyDescent="0.2">
      <c r="A126">
        <v>27</v>
      </c>
      <c r="B126">
        <v>0</v>
      </c>
      <c r="C126">
        <v>1</v>
      </c>
      <c r="D126">
        <v>1.0854743387586931</v>
      </c>
      <c r="E126">
        <v>1</v>
      </c>
      <c r="G126" s="4">
        <f t="shared" si="7"/>
        <v>1.422708968287933</v>
      </c>
      <c r="H126">
        <f t="shared" si="8"/>
        <v>0.1942372540725531</v>
      </c>
      <c r="I126">
        <f t="shared" si="9"/>
        <v>0.8057627459274469</v>
      </c>
      <c r="J126">
        <f t="shared" si="10"/>
        <v>0.8057627459274469</v>
      </c>
      <c r="K126">
        <f t="shared" si="11"/>
        <v>-9.3738920679150947E-2</v>
      </c>
      <c r="L126">
        <f t="shared" si="12"/>
        <v>1</v>
      </c>
      <c r="M126">
        <f t="shared" si="13"/>
        <v>1</v>
      </c>
    </row>
    <row r="127" spans="1:13" hidden="1" x14ac:dyDescent="0.2">
      <c r="A127">
        <v>27</v>
      </c>
      <c r="B127">
        <v>1</v>
      </c>
      <c r="C127">
        <v>1</v>
      </c>
      <c r="D127">
        <v>4.0287208379785469</v>
      </c>
      <c r="E127">
        <v>0</v>
      </c>
      <c r="G127" s="4">
        <f t="shared" si="7"/>
        <v>1.6826414087090371</v>
      </c>
      <c r="H127">
        <f t="shared" si="8"/>
        <v>0.15674601955251333</v>
      </c>
      <c r="I127">
        <f t="shared" si="9"/>
        <v>0.84325398044748667</v>
      </c>
      <c r="J127">
        <f t="shared" si="10"/>
        <v>0.15674601955251333</v>
      </c>
      <c r="K127">
        <f t="shared" si="11"/>
        <v>-0.80452649837722845</v>
      </c>
      <c r="L127">
        <f t="shared" si="12"/>
        <v>1</v>
      </c>
      <c r="M127">
        <f t="shared" si="13"/>
        <v>0</v>
      </c>
    </row>
    <row r="128" spans="1:13" hidden="1" x14ac:dyDescent="0.2">
      <c r="A128">
        <v>28</v>
      </c>
      <c r="B128">
        <v>0</v>
      </c>
      <c r="C128">
        <v>1</v>
      </c>
      <c r="D128">
        <v>2.1257870181759335</v>
      </c>
      <c r="E128">
        <v>1</v>
      </c>
      <c r="G128" s="4">
        <f t="shared" si="7"/>
        <v>1.5145840503218766</v>
      </c>
      <c r="H128">
        <f t="shared" si="8"/>
        <v>0.18026043049679027</v>
      </c>
      <c r="I128">
        <f t="shared" si="9"/>
        <v>0.8197395695032097</v>
      </c>
      <c r="J128">
        <f t="shared" si="10"/>
        <v>0.8197395695032097</v>
      </c>
      <c r="K128">
        <f t="shared" si="11"/>
        <v>-8.6271124318886519E-2</v>
      </c>
      <c r="L128">
        <f t="shared" si="12"/>
        <v>1</v>
      </c>
      <c r="M128">
        <f t="shared" si="13"/>
        <v>1</v>
      </c>
    </row>
    <row r="129" spans="1:13" hidden="1" x14ac:dyDescent="0.2">
      <c r="A129">
        <v>28</v>
      </c>
      <c r="B129">
        <v>1</v>
      </c>
      <c r="C129">
        <v>1</v>
      </c>
      <c r="D129">
        <v>7.2300855115424056</v>
      </c>
      <c r="E129">
        <v>1</v>
      </c>
      <c r="G129" s="4">
        <f t="shared" si="7"/>
        <v>1.9653695228842967</v>
      </c>
      <c r="H129">
        <f t="shared" si="8"/>
        <v>0.12288711593568806</v>
      </c>
      <c r="I129">
        <f t="shared" si="9"/>
        <v>0.87711288406431198</v>
      </c>
      <c r="J129">
        <f t="shared" si="10"/>
        <v>0.87711288406431198</v>
      </c>
      <c r="K129">
        <f t="shared" si="11"/>
        <v>-5.6894998247429468E-2</v>
      </c>
      <c r="L129">
        <f t="shared" si="12"/>
        <v>1</v>
      </c>
      <c r="M129">
        <f t="shared" si="13"/>
        <v>1</v>
      </c>
    </row>
    <row r="130" spans="1:13" hidden="1" x14ac:dyDescent="0.2">
      <c r="A130">
        <v>28</v>
      </c>
      <c r="B130">
        <v>2</v>
      </c>
      <c r="C130">
        <v>1</v>
      </c>
      <c r="D130">
        <v>18.137536752228467</v>
      </c>
      <c r="E130">
        <v>1</v>
      </c>
      <c r="G130" s="4">
        <f t="shared" si="7"/>
        <v>2.9286596926058035</v>
      </c>
      <c r="H130">
        <f t="shared" si="8"/>
        <v>5.0754860471087383E-2</v>
      </c>
      <c r="I130">
        <f t="shared" si="9"/>
        <v>0.94924513952891265</v>
      </c>
      <c r="J130">
        <f t="shared" si="10"/>
        <v>0.94924513952891265</v>
      </c>
      <c r="K130">
        <f t="shared" si="11"/>
        <v>-2.2575868771300949E-2</v>
      </c>
      <c r="L130">
        <f t="shared" si="12"/>
        <v>1</v>
      </c>
      <c r="M130">
        <f t="shared" si="13"/>
        <v>1</v>
      </c>
    </row>
    <row r="131" spans="1:13" hidden="1" x14ac:dyDescent="0.2">
      <c r="A131">
        <v>28</v>
      </c>
      <c r="B131">
        <v>3</v>
      </c>
      <c r="C131">
        <v>1</v>
      </c>
      <c r="D131">
        <v>43.903039873885888</v>
      </c>
      <c r="E131">
        <v>1</v>
      </c>
      <c r="G131" s="4">
        <f t="shared" si="7"/>
        <v>5.20413682537915</v>
      </c>
      <c r="H131">
        <f t="shared" si="8"/>
        <v>5.4637736675695698E-3</v>
      </c>
      <c r="I131">
        <f t="shared" si="9"/>
        <v>0.99453622633243044</v>
      </c>
      <c r="J131">
        <f t="shared" si="10"/>
        <v>0.99453622633243044</v>
      </c>
      <c r="K131">
        <f t="shared" si="11"/>
        <v>-2.3357270766861671E-3</v>
      </c>
      <c r="L131">
        <f t="shared" si="12"/>
        <v>1</v>
      </c>
      <c r="M131">
        <f t="shared" si="13"/>
        <v>1</v>
      </c>
    </row>
    <row r="132" spans="1:13" hidden="1" x14ac:dyDescent="0.2">
      <c r="A132">
        <v>28</v>
      </c>
      <c r="B132">
        <v>4</v>
      </c>
      <c r="C132">
        <v>1</v>
      </c>
      <c r="D132">
        <v>70.384348804128607</v>
      </c>
      <c r="E132">
        <v>1</v>
      </c>
      <c r="G132" s="4">
        <f t="shared" si="7"/>
        <v>7.5428302571415529</v>
      </c>
      <c r="H132">
        <f t="shared" si="8"/>
        <v>5.2961511541749424E-4</v>
      </c>
      <c r="I132">
        <f t="shared" si="9"/>
        <v>0.99947038488458251</v>
      </c>
      <c r="J132">
        <f t="shared" si="10"/>
        <v>0.99947038488458251</v>
      </c>
      <c r="K132">
        <f t="shared" si="11"/>
        <v>-1.8661956413181002E-4</v>
      </c>
      <c r="L132">
        <f t="shared" si="12"/>
        <v>1</v>
      </c>
      <c r="M132">
        <f t="shared" si="13"/>
        <v>1</v>
      </c>
    </row>
    <row r="133" spans="1:13" hidden="1" x14ac:dyDescent="0.2">
      <c r="A133">
        <v>28</v>
      </c>
      <c r="B133">
        <v>5</v>
      </c>
      <c r="C133">
        <v>0</v>
      </c>
      <c r="D133">
        <v>116.90794274575434</v>
      </c>
      <c r="E133">
        <v>1</v>
      </c>
      <c r="G133" s="4">
        <f t="shared" si="7"/>
        <v>9.0765891660810869</v>
      </c>
      <c r="H133">
        <f t="shared" si="8"/>
        <v>1.1429777308928713E-4</v>
      </c>
      <c r="I133">
        <f t="shared" si="9"/>
        <v>0.99988570222691076</v>
      </c>
      <c r="J133">
        <f t="shared" si="10"/>
        <v>0.99988570222691076</v>
      </c>
      <c r="K133">
        <f t="shared" si="11"/>
        <v>-6.2094883472020493E-6</v>
      </c>
      <c r="L133">
        <f t="shared" si="12"/>
        <v>1</v>
      </c>
      <c r="M133">
        <f t="shared" si="13"/>
        <v>1</v>
      </c>
    </row>
    <row r="134" spans="1:13" hidden="1" x14ac:dyDescent="0.2">
      <c r="A134">
        <v>28</v>
      </c>
      <c r="B134">
        <v>6</v>
      </c>
      <c r="C134">
        <v>1</v>
      </c>
      <c r="D134">
        <v>148.6431374932171</v>
      </c>
      <c r="E134">
        <v>1</v>
      </c>
      <c r="G134" s="4">
        <f t="shared" si="7"/>
        <v>14.454245231642044</v>
      </c>
      <c r="H134">
        <f t="shared" si="8"/>
        <v>5.279597645740875E-7</v>
      </c>
      <c r="I134">
        <f t="shared" si="9"/>
        <v>0.99999947204023543</v>
      </c>
      <c r="J134">
        <f t="shared" si="10"/>
        <v>0.99999947204023543</v>
      </c>
      <c r="K134">
        <f t="shared" si="11"/>
        <v>4.319800971643633E-5</v>
      </c>
      <c r="L134">
        <f t="shared" si="12"/>
        <v>1</v>
      </c>
      <c r="M134">
        <f t="shared" si="13"/>
        <v>1</v>
      </c>
    </row>
    <row r="135" spans="1:13" hidden="1" x14ac:dyDescent="0.2">
      <c r="A135">
        <v>28</v>
      </c>
      <c r="B135">
        <v>7</v>
      </c>
      <c r="C135">
        <v>1</v>
      </c>
      <c r="D135">
        <v>99.548071441433279</v>
      </c>
      <c r="E135">
        <v>1</v>
      </c>
      <c r="G135" s="4">
        <f t="shared" si="7"/>
        <v>10.118420714443763</v>
      </c>
      <c r="H135">
        <f t="shared" si="8"/>
        <v>4.0328141058957318E-5</v>
      </c>
      <c r="I135">
        <f t="shared" si="9"/>
        <v>0.99995967185894108</v>
      </c>
      <c r="J135">
        <f t="shared" si="10"/>
        <v>0.99995967185894108</v>
      </c>
      <c r="K135">
        <f t="shared" si="11"/>
        <v>2.5914385890962965E-5</v>
      </c>
      <c r="L135">
        <f t="shared" si="12"/>
        <v>1</v>
      </c>
      <c r="M135">
        <f t="shared" si="13"/>
        <v>1</v>
      </c>
    </row>
    <row r="136" spans="1:13" hidden="1" x14ac:dyDescent="0.2">
      <c r="A136">
        <v>28</v>
      </c>
      <c r="B136">
        <v>8</v>
      </c>
      <c r="C136">
        <v>0</v>
      </c>
      <c r="D136">
        <v>47.324671229521456</v>
      </c>
      <c r="E136">
        <v>1</v>
      </c>
      <c r="G136" s="4">
        <f t="shared" ref="G136:G199" si="14">$G$2*C136+$H$2*D136+$I$2</f>
        <v>2.9313513878342183</v>
      </c>
      <c r="H136">
        <f t="shared" ref="H136:H199" si="15">1/(1+EXP(G136))</f>
        <v>5.0625334517610608E-2</v>
      </c>
      <c r="I136">
        <f t="shared" ref="I136:I199" si="16">1-H136</f>
        <v>0.94937466548238936</v>
      </c>
      <c r="J136">
        <f t="shared" ref="J136:J199" si="17">E136*I136+(1-E136)*H136</f>
        <v>0.94937466548238936</v>
      </c>
      <c r="K136">
        <f t="shared" ref="K136:K199" si="18">LOG(J136+0.0001)</f>
        <v>-2.25166189079943E-2</v>
      </c>
      <c r="L136">
        <f t="shared" ref="L136:L199" si="19">IF(I136&gt;H136,1,0)</f>
        <v>1</v>
      </c>
      <c r="M136">
        <f t="shared" ref="M136:M199" si="20">IF(L136=E136,1,0)</f>
        <v>1</v>
      </c>
    </row>
    <row r="137" spans="1:13" hidden="1" x14ac:dyDescent="0.2">
      <c r="A137">
        <v>28</v>
      </c>
      <c r="B137">
        <v>9</v>
      </c>
      <c r="C137">
        <v>0</v>
      </c>
      <c r="D137">
        <v>14.374901269383201</v>
      </c>
      <c r="E137">
        <v>1</v>
      </c>
      <c r="G137" s="4">
        <f t="shared" si="14"/>
        <v>2.1396642513735298E-2</v>
      </c>
      <c r="H137">
        <f t="shared" si="15"/>
        <v>0.4946510434399724</v>
      </c>
      <c r="I137">
        <f t="shared" si="16"/>
        <v>0.50534895656002754</v>
      </c>
      <c r="J137">
        <f t="shared" si="17"/>
        <v>0.50534895656002754</v>
      </c>
      <c r="K137">
        <f t="shared" si="18"/>
        <v>-0.29632269566864083</v>
      </c>
      <c r="L137">
        <f t="shared" si="19"/>
        <v>1</v>
      </c>
      <c r="M137">
        <f t="shared" si="20"/>
        <v>1</v>
      </c>
    </row>
    <row r="138" spans="1:13" hidden="1" x14ac:dyDescent="0.2">
      <c r="A138">
        <v>29</v>
      </c>
      <c r="B138">
        <v>0</v>
      </c>
      <c r="C138">
        <v>1</v>
      </c>
      <c r="D138">
        <v>1.6445576080005533</v>
      </c>
      <c r="E138">
        <v>0</v>
      </c>
      <c r="G138" s="4">
        <f t="shared" si="14"/>
        <v>1.4720843361380829</v>
      </c>
      <c r="H138">
        <f t="shared" si="15"/>
        <v>0.18662601184730795</v>
      </c>
      <c r="I138">
        <f t="shared" si="16"/>
        <v>0.81337398815269202</v>
      </c>
      <c r="J138">
        <f t="shared" si="17"/>
        <v>0.18662601184730795</v>
      </c>
      <c r="K138">
        <f t="shared" si="18"/>
        <v>-0.7287951784897887</v>
      </c>
      <c r="L138">
        <f t="shared" si="19"/>
        <v>1</v>
      </c>
      <c r="M138">
        <f t="shared" si="20"/>
        <v>0</v>
      </c>
    </row>
    <row r="139" spans="1:13" hidden="1" x14ac:dyDescent="0.2">
      <c r="A139">
        <v>30</v>
      </c>
      <c r="B139">
        <v>0</v>
      </c>
      <c r="C139">
        <v>1</v>
      </c>
      <c r="D139">
        <v>1.6973978823261926</v>
      </c>
      <c r="E139">
        <v>1</v>
      </c>
      <c r="G139" s="4">
        <f t="shared" si="14"/>
        <v>1.4767509182478804</v>
      </c>
      <c r="H139">
        <f t="shared" si="15"/>
        <v>0.18591867556146316</v>
      </c>
      <c r="I139">
        <f t="shared" si="16"/>
        <v>0.81408132443853687</v>
      </c>
      <c r="J139">
        <f t="shared" si="17"/>
        <v>0.81408132443853687</v>
      </c>
      <c r="K139">
        <f t="shared" si="18"/>
        <v>-8.9278863619982191E-2</v>
      </c>
      <c r="L139">
        <f t="shared" si="19"/>
        <v>1</v>
      </c>
      <c r="M139">
        <f t="shared" si="20"/>
        <v>1</v>
      </c>
    </row>
    <row r="140" spans="1:13" hidden="1" x14ac:dyDescent="0.2">
      <c r="A140">
        <v>30</v>
      </c>
      <c r="B140">
        <v>1</v>
      </c>
      <c r="C140">
        <v>1</v>
      </c>
      <c r="D140">
        <v>5.8522236906209404</v>
      </c>
      <c r="E140">
        <v>1</v>
      </c>
      <c r="G140" s="4">
        <f t="shared" si="14"/>
        <v>1.8436838313290309</v>
      </c>
      <c r="H140">
        <f t="shared" si="15"/>
        <v>0.13661619457952975</v>
      </c>
      <c r="I140">
        <f t="shared" si="16"/>
        <v>0.86338380542047022</v>
      </c>
      <c r="J140">
        <f t="shared" si="17"/>
        <v>0.86338380542047022</v>
      </c>
      <c r="K140">
        <f t="shared" si="18"/>
        <v>-6.3745803183354918E-2</v>
      </c>
      <c r="L140">
        <f t="shared" si="19"/>
        <v>1</v>
      </c>
      <c r="M140">
        <f t="shared" si="20"/>
        <v>1</v>
      </c>
    </row>
    <row r="141" spans="1:13" hidden="1" x14ac:dyDescent="0.2">
      <c r="A141">
        <v>30</v>
      </c>
      <c r="B141">
        <v>2</v>
      </c>
      <c r="C141">
        <v>0</v>
      </c>
      <c r="D141">
        <v>17.078823851860083</v>
      </c>
      <c r="E141">
        <v>0</v>
      </c>
      <c r="G141" s="4">
        <f t="shared" si="14"/>
        <v>0.2601932216515157</v>
      </c>
      <c r="H141">
        <f t="shared" si="15"/>
        <v>0.43531621062856196</v>
      </c>
      <c r="I141">
        <f t="shared" si="16"/>
        <v>0.56468378937143804</v>
      </c>
      <c r="J141">
        <f t="shared" si="17"/>
        <v>0.43531621062856196</v>
      </c>
      <c r="K141">
        <f t="shared" si="18"/>
        <v>-0.36109540612754443</v>
      </c>
      <c r="L141">
        <f t="shared" si="19"/>
        <v>1</v>
      </c>
      <c r="M141">
        <f t="shared" si="20"/>
        <v>0</v>
      </c>
    </row>
    <row r="142" spans="1:13" hidden="1" x14ac:dyDescent="0.2">
      <c r="A142">
        <v>31</v>
      </c>
      <c r="B142">
        <v>0</v>
      </c>
      <c r="C142">
        <v>1</v>
      </c>
      <c r="D142">
        <v>1.8610265965769401</v>
      </c>
      <c r="E142">
        <v>1</v>
      </c>
      <c r="G142" s="4">
        <f t="shared" si="14"/>
        <v>1.4912017673457858</v>
      </c>
      <c r="H142">
        <f t="shared" si="15"/>
        <v>0.18374141723283852</v>
      </c>
      <c r="I142">
        <f t="shared" si="16"/>
        <v>0.81625858276716146</v>
      </c>
      <c r="J142">
        <f t="shared" si="17"/>
        <v>0.81625858276716146</v>
      </c>
      <c r="K142">
        <f t="shared" si="18"/>
        <v>-8.8119036944641835E-2</v>
      </c>
      <c r="L142">
        <f t="shared" si="19"/>
        <v>1</v>
      </c>
      <c r="M142">
        <f t="shared" si="20"/>
        <v>1</v>
      </c>
    </row>
    <row r="143" spans="1:13" hidden="1" x14ac:dyDescent="0.2">
      <c r="A143">
        <v>31</v>
      </c>
      <c r="B143">
        <v>1</v>
      </c>
      <c r="C143">
        <v>1</v>
      </c>
      <c r="D143">
        <v>5.5711536800084183</v>
      </c>
      <c r="E143">
        <v>1</v>
      </c>
      <c r="G143" s="4">
        <f t="shared" si="14"/>
        <v>1.818861169072552</v>
      </c>
      <c r="H143">
        <f t="shared" si="15"/>
        <v>0.13957057976007184</v>
      </c>
      <c r="I143">
        <f t="shared" si="16"/>
        <v>0.86042942023992819</v>
      </c>
      <c r="J143">
        <f t="shared" si="17"/>
        <v>0.86042942023992819</v>
      </c>
      <c r="K143">
        <f t="shared" si="18"/>
        <v>-6.5234277190644854E-2</v>
      </c>
      <c r="L143">
        <f t="shared" si="19"/>
        <v>1</v>
      </c>
      <c r="M143">
        <f t="shared" si="20"/>
        <v>1</v>
      </c>
    </row>
    <row r="144" spans="1:13" hidden="1" x14ac:dyDescent="0.2">
      <c r="A144">
        <v>31</v>
      </c>
      <c r="B144">
        <v>2</v>
      </c>
      <c r="C144">
        <v>1</v>
      </c>
      <c r="D144">
        <v>13.86505635036027</v>
      </c>
      <c r="E144">
        <v>1</v>
      </c>
      <c r="G144" s="4">
        <f t="shared" si="14"/>
        <v>2.5513361290499459</v>
      </c>
      <c r="H144">
        <f t="shared" si="15"/>
        <v>7.2336774288039044E-2</v>
      </c>
      <c r="I144">
        <f t="shared" si="16"/>
        <v>0.92766322571196091</v>
      </c>
      <c r="J144">
        <f t="shared" si="17"/>
        <v>0.92766322571196091</v>
      </c>
      <c r="K144">
        <f t="shared" si="18"/>
        <v>-3.2562845857882654E-2</v>
      </c>
      <c r="L144">
        <f t="shared" si="19"/>
        <v>1</v>
      </c>
      <c r="M144">
        <f t="shared" si="20"/>
        <v>1</v>
      </c>
    </row>
    <row r="145" spans="1:13" hidden="1" x14ac:dyDescent="0.2">
      <c r="A145">
        <v>31</v>
      </c>
      <c r="B145">
        <v>3</v>
      </c>
      <c r="C145">
        <v>1</v>
      </c>
      <c r="D145">
        <v>28.744378345308778</v>
      </c>
      <c r="E145">
        <v>1</v>
      </c>
      <c r="G145" s="4">
        <f t="shared" si="14"/>
        <v>3.8654015595137334</v>
      </c>
      <c r="H145">
        <f t="shared" si="15"/>
        <v>2.052442703118975E-2</v>
      </c>
      <c r="I145">
        <f t="shared" si="16"/>
        <v>0.97947557296881027</v>
      </c>
      <c r="J145">
        <f t="shared" si="17"/>
        <v>0.97947557296881027</v>
      </c>
      <c r="K145">
        <f t="shared" si="18"/>
        <v>-8.9620531278898387E-3</v>
      </c>
      <c r="L145">
        <f t="shared" si="19"/>
        <v>1</v>
      </c>
      <c r="M145">
        <f t="shared" si="20"/>
        <v>1</v>
      </c>
    </row>
    <row r="146" spans="1:13" hidden="1" x14ac:dyDescent="0.2">
      <c r="A146">
        <v>31</v>
      </c>
      <c r="B146">
        <v>4</v>
      </c>
      <c r="C146">
        <v>0</v>
      </c>
      <c r="D146">
        <v>44.542651683848305</v>
      </c>
      <c r="E146">
        <v>1</v>
      </c>
      <c r="G146" s="4">
        <f t="shared" si="14"/>
        <v>2.6856576853197636</v>
      </c>
      <c r="H146">
        <f t="shared" si="15"/>
        <v>6.3824986637582543E-2</v>
      </c>
      <c r="I146">
        <f t="shared" si="16"/>
        <v>0.93617501336241749</v>
      </c>
      <c r="J146">
        <f t="shared" si="17"/>
        <v>0.93617501336241749</v>
      </c>
      <c r="K146">
        <f t="shared" si="18"/>
        <v>-2.8596566600716116E-2</v>
      </c>
      <c r="L146">
        <f t="shared" si="19"/>
        <v>1</v>
      </c>
      <c r="M146">
        <f t="shared" si="20"/>
        <v>1</v>
      </c>
    </row>
    <row r="147" spans="1:13" hidden="1" x14ac:dyDescent="0.2">
      <c r="A147">
        <v>31</v>
      </c>
      <c r="B147">
        <v>5</v>
      </c>
      <c r="C147">
        <v>0</v>
      </c>
      <c r="D147">
        <v>66.161203720324593</v>
      </c>
      <c r="E147">
        <v>1</v>
      </c>
      <c r="G147" s="4">
        <f t="shared" si="14"/>
        <v>4.5948973601826708</v>
      </c>
      <c r="H147">
        <f t="shared" si="15"/>
        <v>1.0002202890674222E-2</v>
      </c>
      <c r="I147">
        <f t="shared" si="16"/>
        <v>0.98999779710932578</v>
      </c>
      <c r="J147">
        <f t="shared" si="17"/>
        <v>0.98999779710932578</v>
      </c>
      <c r="K147">
        <f t="shared" si="18"/>
        <v>-4.3219057587831787E-3</v>
      </c>
      <c r="L147">
        <f t="shared" si="19"/>
        <v>1</v>
      </c>
      <c r="M147">
        <f t="shared" si="20"/>
        <v>1</v>
      </c>
    </row>
    <row r="148" spans="1:13" hidden="1" x14ac:dyDescent="0.2">
      <c r="A148">
        <v>31</v>
      </c>
      <c r="B148">
        <v>6</v>
      </c>
      <c r="C148">
        <v>0</v>
      </c>
      <c r="D148">
        <v>53.916596158508725</v>
      </c>
      <c r="E148">
        <v>1</v>
      </c>
      <c r="G148" s="4">
        <f t="shared" si="14"/>
        <v>3.5135163999453498</v>
      </c>
      <c r="H148">
        <f t="shared" si="15"/>
        <v>2.8930085329623378E-2</v>
      </c>
      <c r="I148">
        <f t="shared" si="16"/>
        <v>0.97106991467037662</v>
      </c>
      <c r="J148">
        <f t="shared" si="17"/>
        <v>0.97106991467037662</v>
      </c>
      <c r="K148">
        <f t="shared" si="18"/>
        <v>-1.2704779826293007E-2</v>
      </c>
      <c r="L148">
        <f t="shared" si="19"/>
        <v>1</v>
      </c>
      <c r="M148">
        <f t="shared" si="20"/>
        <v>1</v>
      </c>
    </row>
    <row r="149" spans="1:13" hidden="1" x14ac:dyDescent="0.2">
      <c r="A149">
        <v>31</v>
      </c>
      <c r="B149">
        <v>7</v>
      </c>
      <c r="C149">
        <v>0</v>
      </c>
      <c r="D149">
        <v>41.533124633556675</v>
      </c>
      <c r="E149">
        <v>1</v>
      </c>
      <c r="G149" s="4">
        <f t="shared" si="14"/>
        <v>2.4198716864566094</v>
      </c>
      <c r="H149">
        <f t="shared" si="15"/>
        <v>8.1669878449173811E-2</v>
      </c>
      <c r="I149">
        <f t="shared" si="16"/>
        <v>0.91833012155082616</v>
      </c>
      <c r="J149">
        <f t="shared" si="17"/>
        <v>0.91833012155082616</v>
      </c>
      <c r="K149">
        <f t="shared" si="18"/>
        <v>-3.6953881251861435E-2</v>
      </c>
      <c r="L149">
        <f t="shared" si="19"/>
        <v>1</v>
      </c>
      <c r="M149">
        <f t="shared" si="20"/>
        <v>1</v>
      </c>
    </row>
    <row r="150" spans="1:13" hidden="1" x14ac:dyDescent="0.2">
      <c r="A150">
        <v>31</v>
      </c>
      <c r="B150">
        <v>8</v>
      </c>
      <c r="C150">
        <v>0</v>
      </c>
      <c r="D150">
        <v>16.435657623022255</v>
      </c>
      <c r="E150">
        <v>1</v>
      </c>
      <c r="G150" s="4">
        <f t="shared" si="14"/>
        <v>0.20339207791361669</v>
      </c>
      <c r="H150">
        <f t="shared" si="15"/>
        <v>0.44932654989465376</v>
      </c>
      <c r="I150">
        <f t="shared" si="16"/>
        <v>0.5506734501053463</v>
      </c>
      <c r="J150">
        <f t="shared" si="17"/>
        <v>0.5506734501053463</v>
      </c>
      <c r="K150">
        <f t="shared" si="18"/>
        <v>-0.25902700296604081</v>
      </c>
      <c r="L150">
        <f t="shared" si="19"/>
        <v>1</v>
      </c>
      <c r="M150">
        <f t="shared" si="20"/>
        <v>1</v>
      </c>
    </row>
    <row r="151" spans="1:13" hidden="1" x14ac:dyDescent="0.2">
      <c r="A151">
        <v>31</v>
      </c>
      <c r="B151">
        <v>9</v>
      </c>
      <c r="C151">
        <v>0</v>
      </c>
      <c r="D151">
        <v>3.7130886989967582</v>
      </c>
      <c r="E151">
        <v>0</v>
      </c>
      <c r="G151" s="4">
        <f t="shared" si="14"/>
        <v>-0.92019997926685049</v>
      </c>
      <c r="H151">
        <f t="shared" si="15"/>
        <v>0.71508285110267322</v>
      </c>
      <c r="I151">
        <f t="shared" si="16"/>
        <v>0.28491714889732678</v>
      </c>
      <c r="J151">
        <f t="shared" si="17"/>
        <v>0.71508285110267322</v>
      </c>
      <c r="K151">
        <f t="shared" si="18"/>
        <v>-0.14558290774789159</v>
      </c>
      <c r="L151">
        <f t="shared" si="19"/>
        <v>0</v>
      </c>
      <c r="M151">
        <f t="shared" si="20"/>
        <v>1</v>
      </c>
    </row>
    <row r="152" spans="1:13" hidden="1" x14ac:dyDescent="0.2">
      <c r="A152">
        <v>32</v>
      </c>
      <c r="B152">
        <v>0</v>
      </c>
      <c r="C152">
        <v>1</v>
      </c>
      <c r="D152">
        <v>1.8255684496130735</v>
      </c>
      <c r="E152">
        <v>1</v>
      </c>
      <c r="G152" s="4">
        <f t="shared" si="14"/>
        <v>1.4880702856042562</v>
      </c>
      <c r="H152">
        <f t="shared" si="15"/>
        <v>0.18421154366709885</v>
      </c>
      <c r="I152">
        <f t="shared" si="16"/>
        <v>0.8157884563329012</v>
      </c>
      <c r="J152">
        <f t="shared" si="17"/>
        <v>0.8157884563329012</v>
      </c>
      <c r="K152">
        <f t="shared" si="18"/>
        <v>-8.8369211479440907E-2</v>
      </c>
      <c r="L152">
        <f t="shared" si="19"/>
        <v>1</v>
      </c>
      <c r="M152">
        <f t="shared" si="20"/>
        <v>1</v>
      </c>
    </row>
    <row r="153" spans="1:13" hidden="1" x14ac:dyDescent="0.2">
      <c r="A153">
        <v>32</v>
      </c>
      <c r="B153">
        <v>1</v>
      </c>
      <c r="C153">
        <v>0</v>
      </c>
      <c r="D153">
        <v>4.9081005451103366</v>
      </c>
      <c r="E153">
        <v>0</v>
      </c>
      <c r="G153" s="4">
        <f t="shared" si="14"/>
        <v>-0.81466265999210896</v>
      </c>
      <c r="H153">
        <f t="shared" si="15"/>
        <v>0.69310219788762084</v>
      </c>
      <c r="I153">
        <f t="shared" si="16"/>
        <v>0.30689780211237916</v>
      </c>
      <c r="J153">
        <f t="shared" si="17"/>
        <v>0.69310219788762084</v>
      </c>
      <c r="K153">
        <f t="shared" si="18"/>
        <v>-0.15914006896886448</v>
      </c>
      <c r="L153">
        <f t="shared" si="19"/>
        <v>0</v>
      </c>
      <c r="M153">
        <f t="shared" si="20"/>
        <v>1</v>
      </c>
    </row>
    <row r="154" spans="1:13" hidden="1" x14ac:dyDescent="0.2">
      <c r="A154">
        <v>33</v>
      </c>
      <c r="B154">
        <v>0</v>
      </c>
      <c r="C154">
        <v>1</v>
      </c>
      <c r="D154">
        <v>2.0709754828480365</v>
      </c>
      <c r="E154">
        <v>1</v>
      </c>
      <c r="G154" s="4">
        <f t="shared" si="14"/>
        <v>1.5097433765472594</v>
      </c>
      <c r="H154">
        <f t="shared" si="15"/>
        <v>0.18097682784807209</v>
      </c>
      <c r="I154">
        <f t="shared" si="16"/>
        <v>0.81902317215192788</v>
      </c>
      <c r="J154">
        <f t="shared" si="17"/>
        <v>0.81902317215192788</v>
      </c>
      <c r="K154">
        <f t="shared" si="18"/>
        <v>-8.6650788149453248E-2</v>
      </c>
      <c r="L154">
        <f t="shared" si="19"/>
        <v>1</v>
      </c>
      <c r="M154">
        <f t="shared" si="20"/>
        <v>1</v>
      </c>
    </row>
    <row r="155" spans="1:13" hidden="1" x14ac:dyDescent="0.2">
      <c r="A155">
        <v>33</v>
      </c>
      <c r="B155">
        <v>1</v>
      </c>
      <c r="C155">
        <v>1</v>
      </c>
      <c r="D155">
        <v>5.2733966452153371</v>
      </c>
      <c r="E155">
        <v>1</v>
      </c>
      <c r="G155" s="4">
        <f t="shared" si="14"/>
        <v>1.7925647943968896</v>
      </c>
      <c r="H155">
        <f t="shared" si="15"/>
        <v>0.14275855997133569</v>
      </c>
      <c r="I155">
        <f t="shared" si="16"/>
        <v>0.85724144002866431</v>
      </c>
      <c r="J155">
        <f t="shared" si="17"/>
        <v>0.85724144002866431</v>
      </c>
      <c r="K155">
        <f t="shared" si="18"/>
        <v>-6.6846183924239064E-2</v>
      </c>
      <c r="L155">
        <f t="shared" si="19"/>
        <v>1</v>
      </c>
      <c r="M155">
        <f t="shared" si="20"/>
        <v>1</v>
      </c>
    </row>
    <row r="156" spans="1:13" hidden="1" x14ac:dyDescent="0.2">
      <c r="A156">
        <v>33</v>
      </c>
      <c r="B156">
        <v>2</v>
      </c>
      <c r="C156">
        <v>0</v>
      </c>
      <c r="D156">
        <v>13.632367700646485</v>
      </c>
      <c r="E156">
        <v>1</v>
      </c>
      <c r="G156" s="4">
        <f t="shared" si="14"/>
        <v>-4.4180115215352478E-2</v>
      </c>
      <c r="H156">
        <f t="shared" si="15"/>
        <v>0.5110432326044908</v>
      </c>
      <c r="I156">
        <f t="shared" si="16"/>
        <v>0.4889567673955092</v>
      </c>
      <c r="J156">
        <f t="shared" si="17"/>
        <v>0.4889567673955092</v>
      </c>
      <c r="K156">
        <f t="shared" si="18"/>
        <v>-0.31064072710190122</v>
      </c>
      <c r="L156">
        <f t="shared" si="19"/>
        <v>0</v>
      </c>
      <c r="M156">
        <f t="shared" si="20"/>
        <v>0</v>
      </c>
    </row>
    <row r="157" spans="1:13" hidden="1" x14ac:dyDescent="0.2">
      <c r="A157">
        <v>33</v>
      </c>
      <c r="B157">
        <v>3</v>
      </c>
      <c r="C157">
        <v>0</v>
      </c>
      <c r="D157">
        <v>20.504594820807075</v>
      </c>
      <c r="E157">
        <v>1</v>
      </c>
      <c r="G157" s="4">
        <f t="shared" si="14"/>
        <v>0.56273974927609327</v>
      </c>
      <c r="H157">
        <f t="shared" si="15"/>
        <v>0.36291377189934149</v>
      </c>
      <c r="I157">
        <f t="shared" si="16"/>
        <v>0.63708622810065851</v>
      </c>
      <c r="J157">
        <f t="shared" si="17"/>
        <v>0.63708622810065851</v>
      </c>
      <c r="K157">
        <f t="shared" si="18"/>
        <v>-0.19573361944423481</v>
      </c>
      <c r="L157">
        <f t="shared" si="19"/>
        <v>1</v>
      </c>
      <c r="M157">
        <f t="shared" si="20"/>
        <v>1</v>
      </c>
    </row>
    <row r="158" spans="1:13" hidden="1" x14ac:dyDescent="0.2">
      <c r="A158">
        <v>33</v>
      </c>
      <c r="B158">
        <v>4</v>
      </c>
      <c r="C158">
        <v>1</v>
      </c>
      <c r="D158">
        <v>26.945856580846762</v>
      </c>
      <c r="E158">
        <v>1</v>
      </c>
      <c r="G158" s="4">
        <f t="shared" si="14"/>
        <v>3.7065653385206909</v>
      </c>
      <c r="H158">
        <f t="shared" si="15"/>
        <v>2.3972923122301142E-2</v>
      </c>
      <c r="I158">
        <f t="shared" si="16"/>
        <v>0.97602707687769885</v>
      </c>
      <c r="J158">
        <f t="shared" si="17"/>
        <v>0.97602707687769885</v>
      </c>
      <c r="K158">
        <f t="shared" si="18"/>
        <v>-1.0493640126098675E-2</v>
      </c>
      <c r="L158">
        <f t="shared" si="19"/>
        <v>1</v>
      </c>
      <c r="M158">
        <f t="shared" si="20"/>
        <v>1</v>
      </c>
    </row>
    <row r="159" spans="1:13" hidden="1" x14ac:dyDescent="0.2">
      <c r="A159">
        <v>33</v>
      </c>
      <c r="B159">
        <v>5</v>
      </c>
      <c r="C159">
        <v>1</v>
      </c>
      <c r="D159">
        <v>28.068495221089659</v>
      </c>
      <c r="E159">
        <v>1</v>
      </c>
      <c r="G159" s="4">
        <f t="shared" si="14"/>
        <v>3.8057110273193402</v>
      </c>
      <c r="H159">
        <f t="shared" si="15"/>
        <v>2.1759373959899839E-2</v>
      </c>
      <c r="I159">
        <f t="shared" si="16"/>
        <v>0.9782406260401002</v>
      </c>
      <c r="J159">
        <f t="shared" si="17"/>
        <v>0.9782406260401002</v>
      </c>
      <c r="K159">
        <f t="shared" si="18"/>
        <v>-9.5099118237607257E-3</v>
      </c>
      <c r="L159">
        <f t="shared" si="19"/>
        <v>1</v>
      </c>
      <c r="M159">
        <f t="shared" si="20"/>
        <v>1</v>
      </c>
    </row>
    <row r="160" spans="1:13" hidden="1" x14ac:dyDescent="0.2">
      <c r="A160">
        <v>33</v>
      </c>
      <c r="B160">
        <v>6</v>
      </c>
      <c r="C160">
        <v>1</v>
      </c>
      <c r="D160">
        <v>21.163689166358754</v>
      </c>
      <c r="E160">
        <v>1</v>
      </c>
      <c r="G160" s="4">
        <f t="shared" si="14"/>
        <v>3.1959139583628842</v>
      </c>
      <c r="H160">
        <f t="shared" si="15"/>
        <v>3.9319777640682153E-2</v>
      </c>
      <c r="I160">
        <f t="shared" si="16"/>
        <v>0.96068022235931783</v>
      </c>
      <c r="J160">
        <f t="shared" si="17"/>
        <v>0.96068022235931783</v>
      </c>
      <c r="K160">
        <f t="shared" si="18"/>
        <v>-1.7375945455918702E-2</v>
      </c>
      <c r="L160">
        <f t="shared" si="19"/>
        <v>1</v>
      </c>
      <c r="M160">
        <f t="shared" si="20"/>
        <v>1</v>
      </c>
    </row>
    <row r="161" spans="1:13" hidden="1" x14ac:dyDescent="0.2">
      <c r="A161">
        <v>33</v>
      </c>
      <c r="B161">
        <v>7</v>
      </c>
      <c r="C161">
        <v>1</v>
      </c>
      <c r="D161">
        <v>10.624695331721151</v>
      </c>
      <c r="E161">
        <v>1</v>
      </c>
      <c r="G161" s="4">
        <f t="shared" si="14"/>
        <v>2.2651640576167389</v>
      </c>
      <c r="H161">
        <f t="shared" si="15"/>
        <v>9.4049446471354631E-2</v>
      </c>
      <c r="I161">
        <f t="shared" si="16"/>
        <v>0.9059505535286454</v>
      </c>
      <c r="J161">
        <f t="shared" si="17"/>
        <v>0.9059505535286454</v>
      </c>
      <c r="K161">
        <f t="shared" si="18"/>
        <v>-4.2847569976584489E-2</v>
      </c>
      <c r="L161">
        <f t="shared" si="19"/>
        <v>1</v>
      </c>
      <c r="M161">
        <f t="shared" si="20"/>
        <v>1</v>
      </c>
    </row>
    <row r="162" spans="1:13" hidden="1" x14ac:dyDescent="0.2">
      <c r="A162">
        <v>33</v>
      </c>
      <c r="B162">
        <v>8</v>
      </c>
      <c r="C162">
        <v>0</v>
      </c>
      <c r="D162">
        <v>3.4844594241546112</v>
      </c>
      <c r="E162">
        <v>0</v>
      </c>
      <c r="G162" s="4">
        <f t="shared" si="14"/>
        <v>-0.94039134461024887</v>
      </c>
      <c r="H162">
        <f t="shared" si="15"/>
        <v>0.71917870042560461</v>
      </c>
      <c r="I162">
        <f t="shared" si="16"/>
        <v>0.28082129957439539</v>
      </c>
      <c r="J162">
        <f t="shared" si="17"/>
        <v>0.71917870042560461</v>
      </c>
      <c r="K162">
        <f t="shared" si="18"/>
        <v>-0.14310280001422435</v>
      </c>
      <c r="L162">
        <f t="shared" si="19"/>
        <v>0</v>
      </c>
      <c r="M162">
        <f t="shared" si="20"/>
        <v>1</v>
      </c>
    </row>
    <row r="163" spans="1:13" hidden="1" x14ac:dyDescent="0.2">
      <c r="A163">
        <v>34</v>
      </c>
      <c r="B163">
        <v>0</v>
      </c>
      <c r="C163">
        <v>1</v>
      </c>
      <c r="D163">
        <v>1.5482671217536188</v>
      </c>
      <c r="E163">
        <v>1</v>
      </c>
      <c r="G163" s="4">
        <f t="shared" si="14"/>
        <v>1.4635804540860242</v>
      </c>
      <c r="H163">
        <f t="shared" si="15"/>
        <v>0.18792031483255958</v>
      </c>
      <c r="I163">
        <f t="shared" si="16"/>
        <v>0.81207968516744045</v>
      </c>
      <c r="J163">
        <f t="shared" si="17"/>
        <v>0.81207968516744045</v>
      </c>
      <c r="K163">
        <f t="shared" si="18"/>
        <v>-9.0347877601484688E-2</v>
      </c>
      <c r="L163">
        <f t="shared" si="19"/>
        <v>1</v>
      </c>
      <c r="M163">
        <f t="shared" si="20"/>
        <v>1</v>
      </c>
    </row>
    <row r="164" spans="1:13" hidden="1" x14ac:dyDescent="0.2">
      <c r="A164">
        <v>34</v>
      </c>
      <c r="B164">
        <v>1</v>
      </c>
      <c r="C164">
        <v>1</v>
      </c>
      <c r="D164">
        <v>5.1329161750111352</v>
      </c>
      <c r="E164">
        <v>1</v>
      </c>
      <c r="G164" s="4">
        <f t="shared" si="14"/>
        <v>1.7801582795292559</v>
      </c>
      <c r="H164">
        <f t="shared" si="15"/>
        <v>0.14428359087577969</v>
      </c>
      <c r="I164">
        <f t="shared" si="16"/>
        <v>0.85571640912422031</v>
      </c>
      <c r="J164">
        <f t="shared" si="17"/>
        <v>0.85571640912422031</v>
      </c>
      <c r="K164">
        <f t="shared" si="18"/>
        <v>-6.7619390761899267E-2</v>
      </c>
      <c r="L164">
        <f t="shared" si="19"/>
        <v>1</v>
      </c>
      <c r="M164">
        <f t="shared" si="20"/>
        <v>1</v>
      </c>
    </row>
    <row r="165" spans="1:13" hidden="1" x14ac:dyDescent="0.2">
      <c r="A165">
        <v>34</v>
      </c>
      <c r="B165">
        <v>2</v>
      </c>
      <c r="C165">
        <v>1</v>
      </c>
      <c r="D165">
        <v>13.171822010018687</v>
      </c>
      <c r="E165">
        <v>1</v>
      </c>
      <c r="G165" s="4">
        <f t="shared" si="14"/>
        <v>2.4901132264094552</v>
      </c>
      <c r="H165">
        <f t="shared" si="15"/>
        <v>7.6554192580075411E-2</v>
      </c>
      <c r="I165">
        <f t="shared" si="16"/>
        <v>0.92344580741992455</v>
      </c>
      <c r="J165">
        <f t="shared" si="17"/>
        <v>0.92344580741992455</v>
      </c>
      <c r="K165">
        <f t="shared" si="18"/>
        <v>-3.4541558895822944E-2</v>
      </c>
      <c r="L165">
        <f t="shared" si="19"/>
        <v>1</v>
      </c>
      <c r="M165">
        <f t="shared" si="20"/>
        <v>1</v>
      </c>
    </row>
    <row r="166" spans="1:13" hidden="1" x14ac:dyDescent="0.2">
      <c r="A166">
        <v>34</v>
      </c>
      <c r="B166">
        <v>3</v>
      </c>
      <c r="C166">
        <v>1</v>
      </c>
      <c r="D166">
        <v>25.047716663776615</v>
      </c>
      <c r="E166">
        <v>0</v>
      </c>
      <c r="G166" s="4">
        <f t="shared" si="14"/>
        <v>3.5389313530439281</v>
      </c>
      <c r="H166">
        <f t="shared" si="15"/>
        <v>2.822458400003585E-2</v>
      </c>
      <c r="I166">
        <f t="shared" si="16"/>
        <v>0.9717754159999642</v>
      </c>
      <c r="J166">
        <f t="shared" si="17"/>
        <v>2.822458400003585E-2</v>
      </c>
      <c r="K166">
        <f t="shared" si="18"/>
        <v>-1.5478364598517005</v>
      </c>
      <c r="L166">
        <f t="shared" si="19"/>
        <v>1</v>
      </c>
      <c r="M166">
        <f t="shared" si="20"/>
        <v>0</v>
      </c>
    </row>
    <row r="167" spans="1:13" hidden="1" x14ac:dyDescent="0.2">
      <c r="A167">
        <v>35</v>
      </c>
      <c r="B167">
        <v>0</v>
      </c>
      <c r="C167">
        <v>1</v>
      </c>
      <c r="D167">
        <v>1.3874706203923912</v>
      </c>
      <c r="E167">
        <v>0</v>
      </c>
      <c r="G167" s="4">
        <f t="shared" si="14"/>
        <v>1.4493797315094143</v>
      </c>
      <c r="H167">
        <f t="shared" si="15"/>
        <v>0.19009704429396768</v>
      </c>
      <c r="I167">
        <f t="shared" si="16"/>
        <v>0.80990295570603232</v>
      </c>
      <c r="J167">
        <f t="shared" si="17"/>
        <v>0.19009704429396768</v>
      </c>
      <c r="K167">
        <f t="shared" si="18"/>
        <v>-0.72079623638280044</v>
      </c>
      <c r="L167">
        <f t="shared" si="19"/>
        <v>1</v>
      </c>
      <c r="M167">
        <f t="shared" si="20"/>
        <v>0</v>
      </c>
    </row>
    <row r="168" spans="1:13" hidden="1" x14ac:dyDescent="0.2">
      <c r="A168">
        <v>36</v>
      </c>
      <c r="B168">
        <v>0</v>
      </c>
      <c r="C168">
        <v>1</v>
      </c>
      <c r="D168">
        <v>1.4933177861240607</v>
      </c>
      <c r="E168">
        <v>0</v>
      </c>
      <c r="G168" s="4">
        <f t="shared" si="14"/>
        <v>1.4587276104952833</v>
      </c>
      <c r="H168">
        <f t="shared" si="15"/>
        <v>0.18866201101627747</v>
      </c>
      <c r="I168">
        <f t="shared" si="16"/>
        <v>0.81133798898372256</v>
      </c>
      <c r="J168">
        <f t="shared" si="17"/>
        <v>0.18866201101627747</v>
      </c>
      <c r="K168">
        <f t="shared" si="18"/>
        <v>-0.72408540445570435</v>
      </c>
      <c r="L168">
        <f t="shared" si="19"/>
        <v>1</v>
      </c>
      <c r="M168">
        <f t="shared" si="20"/>
        <v>0</v>
      </c>
    </row>
    <row r="169" spans="1:13" hidden="1" x14ac:dyDescent="0.2">
      <c r="A169">
        <v>37</v>
      </c>
      <c r="B169">
        <v>0</v>
      </c>
      <c r="C169">
        <v>1</v>
      </c>
      <c r="D169">
        <v>1.3618391471767981</v>
      </c>
      <c r="E169">
        <v>0</v>
      </c>
      <c r="G169" s="4">
        <f t="shared" si="14"/>
        <v>1.4471160912107566</v>
      </c>
      <c r="H169">
        <f t="shared" si="15"/>
        <v>0.19044579921783986</v>
      </c>
      <c r="I169">
        <f t="shared" si="16"/>
        <v>0.80955420078216012</v>
      </c>
      <c r="J169">
        <f t="shared" si="17"/>
        <v>0.19044579921783986</v>
      </c>
      <c r="K169">
        <f t="shared" si="18"/>
        <v>-0.72000062126400943</v>
      </c>
      <c r="L169">
        <f t="shared" si="19"/>
        <v>1</v>
      </c>
      <c r="M169">
        <f t="shared" si="20"/>
        <v>0</v>
      </c>
    </row>
    <row r="170" spans="1:13" hidden="1" x14ac:dyDescent="0.2">
      <c r="A170">
        <v>38</v>
      </c>
      <c r="B170">
        <v>0</v>
      </c>
      <c r="C170">
        <v>1</v>
      </c>
      <c r="D170">
        <v>1.7315054575970357</v>
      </c>
      <c r="E170">
        <v>1</v>
      </c>
      <c r="G170" s="4">
        <f t="shared" si="14"/>
        <v>1.4797631244220311</v>
      </c>
      <c r="H170">
        <f t="shared" si="15"/>
        <v>0.18546320061550961</v>
      </c>
      <c r="I170">
        <f t="shared" si="16"/>
        <v>0.81453679938449042</v>
      </c>
      <c r="J170">
        <f t="shared" si="17"/>
        <v>0.81453679938449042</v>
      </c>
      <c r="K170">
        <f t="shared" si="18"/>
        <v>-8.9035975530838751E-2</v>
      </c>
      <c r="L170">
        <f t="shared" si="19"/>
        <v>1</v>
      </c>
      <c r="M170">
        <f t="shared" si="20"/>
        <v>1</v>
      </c>
    </row>
    <row r="171" spans="1:13" hidden="1" x14ac:dyDescent="0.2">
      <c r="A171">
        <v>38</v>
      </c>
      <c r="B171">
        <v>1</v>
      </c>
      <c r="C171">
        <v>0</v>
      </c>
      <c r="D171">
        <v>4.7603472227707835</v>
      </c>
      <c r="E171">
        <v>0</v>
      </c>
      <c r="G171" s="4">
        <f t="shared" si="14"/>
        <v>-0.82771147587152161</v>
      </c>
      <c r="H171">
        <f t="shared" si="15"/>
        <v>0.69587081609949009</v>
      </c>
      <c r="I171">
        <f t="shared" si="16"/>
        <v>0.30412918390050991</v>
      </c>
      <c r="J171">
        <f t="shared" si="17"/>
        <v>0.69587081609949009</v>
      </c>
      <c r="K171">
        <f t="shared" si="18"/>
        <v>-0.15740897112605268</v>
      </c>
      <c r="L171">
        <f t="shared" si="19"/>
        <v>0</v>
      </c>
      <c r="M171">
        <f t="shared" si="20"/>
        <v>1</v>
      </c>
    </row>
    <row r="172" spans="1:13" hidden="1" x14ac:dyDescent="0.2">
      <c r="A172">
        <v>39</v>
      </c>
      <c r="B172">
        <v>0</v>
      </c>
      <c r="C172">
        <v>1</v>
      </c>
      <c r="D172">
        <v>2.2671069336914322</v>
      </c>
      <c r="E172">
        <v>1</v>
      </c>
      <c r="G172" s="4">
        <f t="shared" si="14"/>
        <v>1.5270647006954636</v>
      </c>
      <c r="H172">
        <f t="shared" si="15"/>
        <v>0.17842356110622287</v>
      </c>
      <c r="I172">
        <f t="shared" si="16"/>
        <v>0.82157643889377718</v>
      </c>
      <c r="J172">
        <f t="shared" si="17"/>
        <v>0.82157643889377718</v>
      </c>
      <c r="K172">
        <f t="shared" si="18"/>
        <v>-8.5299165995980267E-2</v>
      </c>
      <c r="L172">
        <f t="shared" si="19"/>
        <v>1</v>
      </c>
      <c r="M172">
        <f t="shared" si="20"/>
        <v>1</v>
      </c>
    </row>
    <row r="173" spans="1:13" hidden="1" x14ac:dyDescent="0.2">
      <c r="A173">
        <v>39</v>
      </c>
      <c r="B173">
        <v>1</v>
      </c>
      <c r="C173">
        <v>0</v>
      </c>
      <c r="D173">
        <v>7.0718094086422258</v>
      </c>
      <c r="E173">
        <v>1</v>
      </c>
      <c r="G173" s="4">
        <f t="shared" si="14"/>
        <v>-0.62357498676878453</v>
      </c>
      <c r="H173">
        <f t="shared" si="15"/>
        <v>0.65103118622475098</v>
      </c>
      <c r="I173">
        <f t="shared" si="16"/>
        <v>0.34896881377524902</v>
      </c>
      <c r="J173">
        <f t="shared" si="17"/>
        <v>0.34896881377524902</v>
      </c>
      <c r="K173">
        <f t="shared" si="18"/>
        <v>-0.45708894984042314</v>
      </c>
      <c r="L173">
        <f t="shared" si="19"/>
        <v>0</v>
      </c>
      <c r="M173">
        <f t="shared" si="20"/>
        <v>0</v>
      </c>
    </row>
    <row r="174" spans="1:13" hidden="1" x14ac:dyDescent="0.2">
      <c r="A174">
        <v>39</v>
      </c>
      <c r="B174">
        <v>2</v>
      </c>
      <c r="C174">
        <v>1</v>
      </c>
      <c r="D174">
        <v>19.79955708899805</v>
      </c>
      <c r="E174">
        <v>1</v>
      </c>
      <c r="G174" s="4">
        <f t="shared" si="14"/>
        <v>3.0754408073648065</v>
      </c>
      <c r="H174">
        <f t="shared" si="15"/>
        <v>4.4131741745558839E-2</v>
      </c>
      <c r="I174">
        <f t="shared" si="16"/>
        <v>0.95586825825444111</v>
      </c>
      <c r="J174">
        <f t="shared" si="17"/>
        <v>0.95586825825444111</v>
      </c>
      <c r="K174">
        <f t="shared" si="18"/>
        <v>-1.955652769649514E-2</v>
      </c>
      <c r="L174">
        <f t="shared" si="19"/>
        <v>1</v>
      </c>
      <c r="M174">
        <f t="shared" si="20"/>
        <v>1</v>
      </c>
    </row>
    <row r="175" spans="1:13" hidden="1" x14ac:dyDescent="0.2">
      <c r="A175">
        <v>39</v>
      </c>
      <c r="B175">
        <v>3</v>
      </c>
      <c r="C175">
        <v>1</v>
      </c>
      <c r="D175">
        <v>38.545338883520493</v>
      </c>
      <c r="E175">
        <v>1</v>
      </c>
      <c r="G175" s="4">
        <f t="shared" si="14"/>
        <v>4.7309721435078282</v>
      </c>
      <c r="H175">
        <f t="shared" si="15"/>
        <v>8.7408189919436705E-3</v>
      </c>
      <c r="I175">
        <f t="shared" si="16"/>
        <v>0.99125918100805632</v>
      </c>
      <c r="J175">
        <f t="shared" si="17"/>
        <v>0.99125918100805632</v>
      </c>
      <c r="K175">
        <f t="shared" si="18"/>
        <v>-3.7689670406269556E-3</v>
      </c>
      <c r="L175">
        <f t="shared" si="19"/>
        <v>1</v>
      </c>
      <c r="M175">
        <f t="shared" si="20"/>
        <v>1</v>
      </c>
    </row>
    <row r="176" spans="1:13" hidden="1" x14ac:dyDescent="0.2">
      <c r="A176">
        <v>39</v>
      </c>
      <c r="B176">
        <v>4</v>
      </c>
      <c r="C176">
        <v>1</v>
      </c>
      <c r="D176">
        <v>64.242706689147255</v>
      </c>
      <c r="E176">
        <v>1</v>
      </c>
      <c r="G176" s="4">
        <f t="shared" si="14"/>
        <v>7.0004319145075655</v>
      </c>
      <c r="H176">
        <f t="shared" si="15"/>
        <v>9.1065814140194902E-4</v>
      </c>
      <c r="I176">
        <f t="shared" si="16"/>
        <v>0.9990893418585981</v>
      </c>
      <c r="J176">
        <f t="shared" si="17"/>
        <v>0.9990893418585981</v>
      </c>
      <c r="K176">
        <f t="shared" si="18"/>
        <v>-3.5220713660822446E-4</v>
      </c>
      <c r="L176">
        <f t="shared" si="19"/>
        <v>1</v>
      </c>
      <c r="M176">
        <f t="shared" si="20"/>
        <v>1</v>
      </c>
    </row>
    <row r="177" spans="1:13" hidden="1" x14ac:dyDescent="0.2">
      <c r="A177">
        <v>39</v>
      </c>
      <c r="B177">
        <v>5</v>
      </c>
      <c r="C177">
        <v>1</v>
      </c>
      <c r="D177">
        <v>79.185394157249803</v>
      </c>
      <c r="E177">
        <v>1</v>
      </c>
      <c r="G177" s="4">
        <f t="shared" si="14"/>
        <v>8.3200934586776754</v>
      </c>
      <c r="H177">
        <f t="shared" si="15"/>
        <v>2.4351378573459983E-4</v>
      </c>
      <c r="I177">
        <f t="shared" si="16"/>
        <v>0.99975648621426538</v>
      </c>
      <c r="J177">
        <f t="shared" si="17"/>
        <v>0.99975648621426538</v>
      </c>
      <c r="K177">
        <f t="shared" si="18"/>
        <v>-6.2331718059000331E-5</v>
      </c>
      <c r="L177">
        <f t="shared" si="19"/>
        <v>1</v>
      </c>
      <c r="M177">
        <f t="shared" si="20"/>
        <v>1</v>
      </c>
    </row>
    <row r="178" spans="1:13" hidden="1" x14ac:dyDescent="0.2">
      <c r="A178">
        <v>39</v>
      </c>
      <c r="B178">
        <v>6</v>
      </c>
      <c r="C178">
        <v>1</v>
      </c>
      <c r="D178">
        <v>75.192383414325604</v>
      </c>
      <c r="E178">
        <v>1</v>
      </c>
      <c r="G178" s="4">
        <f t="shared" si="14"/>
        <v>7.967451222524133</v>
      </c>
      <c r="H178">
        <f t="shared" si="15"/>
        <v>3.4644110543889352E-4</v>
      </c>
      <c r="I178">
        <f t="shared" si="16"/>
        <v>0.99965355889456109</v>
      </c>
      <c r="J178">
        <f t="shared" si="17"/>
        <v>0.99965355889456109</v>
      </c>
      <c r="K178">
        <f t="shared" si="18"/>
        <v>-1.070412024242007E-4</v>
      </c>
      <c r="L178">
        <f t="shared" si="19"/>
        <v>1</v>
      </c>
      <c r="M178">
        <f t="shared" si="20"/>
        <v>1</v>
      </c>
    </row>
    <row r="179" spans="1:13" hidden="1" x14ac:dyDescent="0.2">
      <c r="A179">
        <v>39</v>
      </c>
      <c r="B179">
        <v>7</v>
      </c>
      <c r="C179">
        <v>0</v>
      </c>
      <c r="D179">
        <v>61.092566349007875</v>
      </c>
      <c r="E179">
        <v>1</v>
      </c>
      <c r="G179" s="4">
        <f t="shared" si="14"/>
        <v>4.1472612950806873</v>
      </c>
      <c r="H179">
        <f t="shared" si="15"/>
        <v>1.5561656528533923E-2</v>
      </c>
      <c r="I179">
        <f t="shared" si="16"/>
        <v>0.98443834347146608</v>
      </c>
      <c r="J179">
        <f t="shared" si="17"/>
        <v>0.98443834347146608</v>
      </c>
      <c r="K179">
        <f t="shared" si="18"/>
        <v>-6.7673653218993631E-3</v>
      </c>
      <c r="L179">
        <f t="shared" si="19"/>
        <v>1</v>
      </c>
      <c r="M179">
        <f t="shared" si="20"/>
        <v>1</v>
      </c>
    </row>
    <row r="180" spans="1:13" hidden="1" x14ac:dyDescent="0.2">
      <c r="A180">
        <v>39</v>
      </c>
      <c r="B180">
        <v>8</v>
      </c>
      <c r="C180">
        <v>0</v>
      </c>
      <c r="D180">
        <v>30.053945772605431</v>
      </c>
      <c r="E180">
        <v>1</v>
      </c>
      <c r="G180" s="4">
        <f t="shared" si="14"/>
        <v>1.4060894646317297</v>
      </c>
      <c r="H180">
        <f t="shared" si="15"/>
        <v>0.19685158321618376</v>
      </c>
      <c r="I180">
        <f t="shared" si="16"/>
        <v>0.80314841678381621</v>
      </c>
      <c r="J180">
        <f t="shared" si="17"/>
        <v>0.80314841678381621</v>
      </c>
      <c r="K180">
        <f t="shared" si="18"/>
        <v>-9.5150121777353006E-2</v>
      </c>
      <c r="L180">
        <f t="shared" si="19"/>
        <v>1</v>
      </c>
      <c r="M180">
        <f t="shared" si="20"/>
        <v>1</v>
      </c>
    </row>
    <row r="181" spans="1:13" hidden="1" x14ac:dyDescent="0.2">
      <c r="A181">
        <v>39</v>
      </c>
      <c r="B181">
        <v>9</v>
      </c>
      <c r="C181">
        <v>1</v>
      </c>
      <c r="D181">
        <v>8.6848388001387669</v>
      </c>
      <c r="E181">
        <v>1</v>
      </c>
      <c r="G181" s="4">
        <f t="shared" si="14"/>
        <v>2.0938458746325139</v>
      </c>
      <c r="H181">
        <f t="shared" si="15"/>
        <v>0.10969641011302091</v>
      </c>
      <c r="I181">
        <f t="shared" si="16"/>
        <v>0.89030358988697911</v>
      </c>
      <c r="J181">
        <f t="shared" si="17"/>
        <v>0.89030358988697911</v>
      </c>
      <c r="K181">
        <f t="shared" si="18"/>
        <v>-5.0413097701916404E-2</v>
      </c>
      <c r="L181">
        <f t="shared" si="19"/>
        <v>1</v>
      </c>
      <c r="M181">
        <f t="shared" si="20"/>
        <v>1</v>
      </c>
    </row>
    <row r="182" spans="1:13" hidden="1" x14ac:dyDescent="0.2">
      <c r="A182">
        <v>40</v>
      </c>
      <c r="B182">
        <v>0</v>
      </c>
      <c r="C182">
        <v>1</v>
      </c>
      <c r="D182">
        <v>2.0238751865995206</v>
      </c>
      <c r="E182">
        <v>1</v>
      </c>
      <c r="G182" s="4">
        <f t="shared" si="14"/>
        <v>1.5055837198716531</v>
      </c>
      <c r="H182">
        <f t="shared" si="15"/>
        <v>0.18159420808607041</v>
      </c>
      <c r="I182">
        <f t="shared" si="16"/>
        <v>0.81840579191392959</v>
      </c>
      <c r="J182">
        <f t="shared" si="17"/>
        <v>0.81840579191392959</v>
      </c>
      <c r="K182">
        <f t="shared" si="18"/>
        <v>-8.6978243084832027E-2</v>
      </c>
      <c r="L182">
        <f t="shared" si="19"/>
        <v>1</v>
      </c>
      <c r="M182">
        <f t="shared" si="20"/>
        <v>1</v>
      </c>
    </row>
    <row r="183" spans="1:13" hidden="1" x14ac:dyDescent="0.2">
      <c r="A183">
        <v>40</v>
      </c>
      <c r="B183">
        <v>1</v>
      </c>
      <c r="C183">
        <v>0</v>
      </c>
      <c r="D183">
        <v>6.0183948976667461</v>
      </c>
      <c r="E183">
        <v>1</v>
      </c>
      <c r="G183" s="4">
        <f t="shared" si="14"/>
        <v>-0.71660715539123554</v>
      </c>
      <c r="H183">
        <f t="shared" si="15"/>
        <v>0.67185945247543322</v>
      </c>
      <c r="I183">
        <f t="shared" si="16"/>
        <v>0.32814054752456678</v>
      </c>
      <c r="J183">
        <f t="shared" si="17"/>
        <v>0.32814054752456678</v>
      </c>
      <c r="K183">
        <f t="shared" si="18"/>
        <v>-0.48380777161176364</v>
      </c>
      <c r="L183">
        <f t="shared" si="19"/>
        <v>0</v>
      </c>
      <c r="M183">
        <f t="shared" si="20"/>
        <v>0</v>
      </c>
    </row>
    <row r="184" spans="1:13" hidden="1" x14ac:dyDescent="0.2">
      <c r="A184">
        <v>40</v>
      </c>
      <c r="B184">
        <v>2</v>
      </c>
      <c r="C184">
        <v>0</v>
      </c>
      <c r="D184">
        <v>13.383985169494581</v>
      </c>
      <c r="E184">
        <v>0</v>
      </c>
      <c r="G184" s="4">
        <f t="shared" si="14"/>
        <v>-6.6115986878632738E-2</v>
      </c>
      <c r="H184">
        <f t="shared" si="15"/>
        <v>0.51652297821757287</v>
      </c>
      <c r="I184">
        <f t="shared" si="16"/>
        <v>0.48347702178242713</v>
      </c>
      <c r="J184">
        <f t="shared" si="17"/>
        <v>0.51652297821757287</v>
      </c>
      <c r="K184">
        <f t="shared" si="18"/>
        <v>-0.28682628130020843</v>
      </c>
      <c r="L184">
        <f t="shared" si="19"/>
        <v>0</v>
      </c>
      <c r="M184">
        <f t="shared" si="20"/>
        <v>1</v>
      </c>
    </row>
    <row r="185" spans="1:13" hidden="1" x14ac:dyDescent="0.2">
      <c r="A185">
        <v>41</v>
      </c>
      <c r="B185">
        <v>0</v>
      </c>
      <c r="C185">
        <v>1</v>
      </c>
      <c r="D185">
        <v>1.969242419708976</v>
      </c>
      <c r="E185">
        <v>1</v>
      </c>
      <c r="G185" s="4">
        <f t="shared" si="14"/>
        <v>1.5007588340088551</v>
      </c>
      <c r="H185">
        <f t="shared" si="15"/>
        <v>0.18231237367928682</v>
      </c>
      <c r="I185">
        <f t="shared" si="16"/>
        <v>0.81768762632071312</v>
      </c>
      <c r="J185">
        <f t="shared" si="17"/>
        <v>0.81768762632071312</v>
      </c>
      <c r="K185">
        <f t="shared" si="18"/>
        <v>-8.7359464900892525E-2</v>
      </c>
      <c r="L185">
        <f t="shared" si="19"/>
        <v>1</v>
      </c>
      <c r="M185">
        <f t="shared" si="20"/>
        <v>1</v>
      </c>
    </row>
    <row r="186" spans="1:13" hidden="1" x14ac:dyDescent="0.2">
      <c r="A186">
        <v>41</v>
      </c>
      <c r="B186">
        <v>1</v>
      </c>
      <c r="C186">
        <v>0</v>
      </c>
      <c r="D186">
        <v>6.9970736692427629</v>
      </c>
      <c r="E186">
        <v>0</v>
      </c>
      <c r="G186" s="4">
        <f t="shared" si="14"/>
        <v>-0.63017526409313607</v>
      </c>
      <c r="H186">
        <f t="shared" si="15"/>
        <v>0.65252920173156959</v>
      </c>
      <c r="I186">
        <f t="shared" si="16"/>
        <v>0.34747079826843041</v>
      </c>
      <c r="J186">
        <f t="shared" si="17"/>
        <v>0.65252920173156959</v>
      </c>
      <c r="K186">
        <f t="shared" si="18"/>
        <v>-0.18533349771463392</v>
      </c>
      <c r="L186">
        <f t="shared" si="19"/>
        <v>0</v>
      </c>
      <c r="M186">
        <f t="shared" si="20"/>
        <v>1</v>
      </c>
    </row>
    <row r="187" spans="1:13" hidden="1" x14ac:dyDescent="0.2">
      <c r="A187">
        <v>42</v>
      </c>
      <c r="B187">
        <v>0</v>
      </c>
      <c r="C187">
        <v>1</v>
      </c>
      <c r="D187">
        <v>1.7304666453676485</v>
      </c>
      <c r="E187">
        <v>1</v>
      </c>
      <c r="G187" s="4">
        <f t="shared" si="14"/>
        <v>1.4796713818520506</v>
      </c>
      <c r="H187">
        <f t="shared" si="15"/>
        <v>0.18547706025372976</v>
      </c>
      <c r="I187">
        <f t="shared" si="16"/>
        <v>0.81452293974627021</v>
      </c>
      <c r="J187">
        <f t="shared" si="17"/>
        <v>0.81452293974627021</v>
      </c>
      <c r="K187">
        <f t="shared" si="18"/>
        <v>-8.9043364364252836E-2</v>
      </c>
      <c r="L187">
        <f t="shared" si="19"/>
        <v>1</v>
      </c>
      <c r="M187">
        <f t="shared" si="20"/>
        <v>1</v>
      </c>
    </row>
    <row r="188" spans="1:13" hidden="1" x14ac:dyDescent="0.2">
      <c r="A188">
        <v>42</v>
      </c>
      <c r="B188">
        <v>1</v>
      </c>
      <c r="C188">
        <v>0</v>
      </c>
      <c r="D188">
        <v>4.4288310985368264</v>
      </c>
      <c r="E188">
        <v>0</v>
      </c>
      <c r="G188" s="4">
        <f t="shared" si="14"/>
        <v>-0.856989280239562</v>
      </c>
      <c r="H188">
        <f t="shared" si="15"/>
        <v>0.70203124514063275</v>
      </c>
      <c r="I188">
        <f t="shared" si="16"/>
        <v>0.29796875485936725</v>
      </c>
      <c r="J188">
        <f t="shared" si="17"/>
        <v>0.70203124514063275</v>
      </c>
      <c r="K188">
        <f t="shared" si="18"/>
        <v>-0.15358170024515372</v>
      </c>
      <c r="L188">
        <f t="shared" si="19"/>
        <v>0</v>
      </c>
      <c r="M188">
        <f t="shared" si="20"/>
        <v>1</v>
      </c>
    </row>
    <row r="189" spans="1:13" hidden="1" x14ac:dyDescent="0.2">
      <c r="A189">
        <v>43</v>
      </c>
      <c r="B189">
        <v>0</v>
      </c>
      <c r="C189">
        <v>1</v>
      </c>
      <c r="D189">
        <v>1.5812229461698109</v>
      </c>
      <c r="E189">
        <v>0</v>
      </c>
      <c r="G189" s="4">
        <f t="shared" si="14"/>
        <v>1.4664909435298612</v>
      </c>
      <c r="H189">
        <f t="shared" si="15"/>
        <v>0.18747655927283502</v>
      </c>
      <c r="I189">
        <f t="shared" si="16"/>
        <v>0.81252344072716498</v>
      </c>
      <c r="J189">
        <f t="shared" si="17"/>
        <v>0.18747655927283502</v>
      </c>
      <c r="K189">
        <f t="shared" si="18"/>
        <v>-0.72682143469108063</v>
      </c>
      <c r="L189">
        <f t="shared" si="19"/>
        <v>1</v>
      </c>
      <c r="M189">
        <f t="shared" si="20"/>
        <v>0</v>
      </c>
    </row>
    <row r="190" spans="1:13" hidden="1" x14ac:dyDescent="0.2">
      <c r="A190">
        <v>44</v>
      </c>
      <c r="B190">
        <v>0</v>
      </c>
      <c r="C190">
        <v>1</v>
      </c>
      <c r="D190">
        <v>1.7360789843242923</v>
      </c>
      <c r="E190">
        <v>1</v>
      </c>
      <c r="G190" s="4">
        <f t="shared" si="14"/>
        <v>1.4801670348535434</v>
      </c>
      <c r="H190">
        <f t="shared" si="15"/>
        <v>0.18540219099095473</v>
      </c>
      <c r="I190">
        <f t="shared" si="16"/>
        <v>0.81459780900904533</v>
      </c>
      <c r="J190">
        <f t="shared" si="17"/>
        <v>0.81459780900904533</v>
      </c>
      <c r="K190">
        <f t="shared" si="18"/>
        <v>-8.9003451648803633E-2</v>
      </c>
      <c r="L190">
        <f t="shared" si="19"/>
        <v>1</v>
      </c>
      <c r="M190">
        <f t="shared" si="20"/>
        <v>1</v>
      </c>
    </row>
    <row r="191" spans="1:13" hidden="1" x14ac:dyDescent="0.2">
      <c r="A191">
        <v>44</v>
      </c>
      <c r="B191">
        <v>1</v>
      </c>
      <c r="C191">
        <v>1</v>
      </c>
      <c r="D191">
        <v>4.9429590817132594</v>
      </c>
      <c r="E191">
        <v>1</v>
      </c>
      <c r="G191" s="4">
        <f t="shared" si="14"/>
        <v>1.7633822429827744</v>
      </c>
      <c r="H191">
        <f t="shared" si="15"/>
        <v>0.14636724361149642</v>
      </c>
      <c r="I191">
        <f t="shared" si="16"/>
        <v>0.85363275638850356</v>
      </c>
      <c r="J191">
        <f t="shared" si="17"/>
        <v>0.85363275638850356</v>
      </c>
      <c r="K191">
        <f t="shared" si="18"/>
        <v>-6.8678055059693086E-2</v>
      </c>
      <c r="L191">
        <f t="shared" si="19"/>
        <v>1</v>
      </c>
      <c r="M191">
        <f t="shared" si="20"/>
        <v>1</v>
      </c>
    </row>
    <row r="192" spans="1:13" hidden="1" x14ac:dyDescent="0.2">
      <c r="A192">
        <v>44</v>
      </c>
      <c r="B192">
        <v>2</v>
      </c>
      <c r="C192">
        <v>1</v>
      </c>
      <c r="D192">
        <v>12.192416884505343</v>
      </c>
      <c r="E192">
        <v>1</v>
      </c>
      <c r="G192" s="4">
        <f t="shared" si="14"/>
        <v>2.4036171872557177</v>
      </c>
      <c r="H192">
        <f t="shared" si="15"/>
        <v>8.2897283435408836E-2</v>
      </c>
      <c r="I192">
        <f t="shared" si="16"/>
        <v>0.91710271656459119</v>
      </c>
      <c r="J192">
        <f t="shared" si="17"/>
        <v>0.91710271656459119</v>
      </c>
      <c r="K192">
        <f t="shared" si="18"/>
        <v>-3.7534667649834756E-2</v>
      </c>
      <c r="L192">
        <f t="shared" si="19"/>
        <v>1</v>
      </c>
      <c r="M192">
        <f t="shared" si="20"/>
        <v>1</v>
      </c>
    </row>
    <row r="193" spans="1:13" hidden="1" x14ac:dyDescent="0.2">
      <c r="A193">
        <v>44</v>
      </c>
      <c r="B193">
        <v>3</v>
      </c>
      <c r="C193">
        <v>1</v>
      </c>
      <c r="D193">
        <v>25.974985567442417</v>
      </c>
      <c r="E193">
        <v>1</v>
      </c>
      <c r="G193" s="4">
        <f t="shared" si="14"/>
        <v>3.6208229883929688</v>
      </c>
      <c r="H193">
        <f t="shared" si="15"/>
        <v>2.6063176351576612E-2</v>
      </c>
      <c r="I193">
        <f t="shared" si="16"/>
        <v>0.97393682364842338</v>
      </c>
      <c r="J193">
        <f t="shared" si="17"/>
        <v>0.97393682364842338</v>
      </c>
      <c r="K193">
        <f t="shared" si="18"/>
        <v>-1.1424624225066314E-2</v>
      </c>
      <c r="L193">
        <f t="shared" si="19"/>
        <v>1</v>
      </c>
      <c r="M193">
        <f t="shared" si="20"/>
        <v>1</v>
      </c>
    </row>
    <row r="194" spans="1:13" hidden="1" x14ac:dyDescent="0.2">
      <c r="A194">
        <v>44</v>
      </c>
      <c r="B194">
        <v>4</v>
      </c>
      <c r="C194">
        <v>0</v>
      </c>
      <c r="D194">
        <v>41.065721838712136</v>
      </c>
      <c r="E194">
        <v>1</v>
      </c>
      <c r="G194" s="4">
        <f t="shared" si="14"/>
        <v>2.3785930680480636</v>
      </c>
      <c r="H194">
        <f t="shared" si="15"/>
        <v>8.4819715514013475E-2</v>
      </c>
      <c r="I194">
        <f t="shared" si="16"/>
        <v>0.91518028448598654</v>
      </c>
      <c r="J194">
        <f t="shared" si="17"/>
        <v>0.91518028448598654</v>
      </c>
      <c r="K194">
        <f t="shared" si="18"/>
        <v>-3.8445892419053031E-2</v>
      </c>
      <c r="L194">
        <f t="shared" si="19"/>
        <v>1</v>
      </c>
      <c r="M194">
        <f t="shared" si="20"/>
        <v>1</v>
      </c>
    </row>
    <row r="195" spans="1:13" hidden="1" x14ac:dyDescent="0.2">
      <c r="A195">
        <v>44</v>
      </c>
      <c r="B195">
        <v>5</v>
      </c>
      <c r="C195">
        <v>1</v>
      </c>
      <c r="D195">
        <v>66.036586032574988</v>
      </c>
      <c r="E195">
        <v>1</v>
      </c>
      <c r="G195" s="4">
        <f t="shared" si="14"/>
        <v>7.158858140677129</v>
      </c>
      <c r="H195">
        <f t="shared" si="15"/>
        <v>7.773376231199581E-4</v>
      </c>
      <c r="I195">
        <f t="shared" si="16"/>
        <v>0.99922266237688007</v>
      </c>
      <c r="J195">
        <f t="shared" si="17"/>
        <v>0.99922266237688007</v>
      </c>
      <c r="K195">
        <f t="shared" si="18"/>
        <v>-2.9426366128506448E-4</v>
      </c>
      <c r="L195">
        <f t="shared" si="19"/>
        <v>1</v>
      </c>
      <c r="M195">
        <f t="shared" si="20"/>
        <v>1</v>
      </c>
    </row>
    <row r="196" spans="1:13" hidden="1" x14ac:dyDescent="0.2">
      <c r="A196">
        <v>44</v>
      </c>
      <c r="B196">
        <v>6</v>
      </c>
      <c r="C196">
        <v>0</v>
      </c>
      <c r="D196">
        <v>57.755642007519562</v>
      </c>
      <c r="E196">
        <v>0</v>
      </c>
      <c r="G196" s="4">
        <f t="shared" si="14"/>
        <v>3.8525612460655774</v>
      </c>
      <c r="H196">
        <f t="shared" si="15"/>
        <v>2.0784153566763077E-2</v>
      </c>
      <c r="I196">
        <f t="shared" si="16"/>
        <v>0.97921584643323689</v>
      </c>
      <c r="J196">
        <f t="shared" si="17"/>
        <v>2.0784153566763077E-2</v>
      </c>
      <c r="K196">
        <f t="shared" si="18"/>
        <v>-1.6801831219661774</v>
      </c>
      <c r="L196">
        <f t="shared" si="19"/>
        <v>1</v>
      </c>
      <c r="M196">
        <f t="shared" si="20"/>
        <v>0</v>
      </c>
    </row>
    <row r="197" spans="1:13" hidden="1" x14ac:dyDescent="0.2">
      <c r="A197">
        <v>45</v>
      </c>
      <c r="B197">
        <v>0</v>
      </c>
      <c r="C197">
        <v>1</v>
      </c>
      <c r="D197">
        <v>1.9076411653989127</v>
      </c>
      <c r="E197">
        <v>0</v>
      </c>
      <c r="G197" s="4">
        <f t="shared" si="14"/>
        <v>1.4953185270654643</v>
      </c>
      <c r="H197">
        <f t="shared" si="15"/>
        <v>0.18312478721422398</v>
      </c>
      <c r="I197">
        <f t="shared" si="16"/>
        <v>0.81687521278577602</v>
      </c>
      <c r="J197">
        <f t="shared" si="17"/>
        <v>0.18312478721422398</v>
      </c>
      <c r="K197">
        <f t="shared" si="18"/>
        <v>-0.73701577399694274</v>
      </c>
      <c r="L197">
        <f t="shared" si="19"/>
        <v>1</v>
      </c>
      <c r="M197">
        <f t="shared" si="20"/>
        <v>0</v>
      </c>
    </row>
    <row r="198" spans="1:13" hidden="1" x14ac:dyDescent="0.2">
      <c r="A198">
        <v>46</v>
      </c>
      <c r="B198">
        <v>0</v>
      </c>
      <c r="C198">
        <v>1</v>
      </c>
      <c r="D198">
        <v>1.9266935193334573</v>
      </c>
      <c r="E198">
        <v>1</v>
      </c>
      <c r="G198" s="4">
        <f t="shared" si="14"/>
        <v>1.4970011332811808</v>
      </c>
      <c r="H198">
        <f t="shared" si="15"/>
        <v>0.18287322017187133</v>
      </c>
      <c r="I198">
        <f t="shared" si="16"/>
        <v>0.81712677982812865</v>
      </c>
      <c r="J198">
        <f t="shared" si="17"/>
        <v>0.81712677982812865</v>
      </c>
      <c r="K198">
        <f t="shared" si="18"/>
        <v>-8.7657410344750983E-2</v>
      </c>
      <c r="L198">
        <f t="shared" si="19"/>
        <v>1</v>
      </c>
      <c r="M198">
        <f t="shared" si="20"/>
        <v>1</v>
      </c>
    </row>
    <row r="199" spans="1:13" hidden="1" x14ac:dyDescent="0.2">
      <c r="A199">
        <v>46</v>
      </c>
      <c r="B199">
        <v>1</v>
      </c>
      <c r="C199">
        <v>0</v>
      </c>
      <c r="D199">
        <v>7.7029604358289774</v>
      </c>
      <c r="E199">
        <v>0</v>
      </c>
      <c r="G199" s="4">
        <f t="shared" si="14"/>
        <v>-0.56783496403727896</v>
      </c>
      <c r="H199">
        <f t="shared" si="15"/>
        <v>0.63826345446476496</v>
      </c>
      <c r="I199">
        <f t="shared" si="16"/>
        <v>0.36173654553523504</v>
      </c>
      <c r="J199">
        <f t="shared" si="17"/>
        <v>0.63826345446476496</v>
      </c>
      <c r="K199">
        <f t="shared" si="18"/>
        <v>-0.19493198377918616</v>
      </c>
      <c r="L199">
        <f t="shared" si="19"/>
        <v>0</v>
      </c>
      <c r="M199">
        <f t="shared" si="20"/>
        <v>1</v>
      </c>
    </row>
    <row r="200" spans="1:13" hidden="1" x14ac:dyDescent="0.2">
      <c r="A200">
        <v>47</v>
      </c>
      <c r="B200">
        <v>0</v>
      </c>
      <c r="C200">
        <v>1</v>
      </c>
      <c r="D200">
        <v>2.5199214803214809</v>
      </c>
      <c r="E200">
        <v>1</v>
      </c>
      <c r="G200" s="4">
        <f t="shared" ref="G200:G233" si="21">$G$2*C200+$H$2*D200+$I$2</f>
        <v>1.5493919852422806</v>
      </c>
      <c r="H200">
        <f t="shared" ref="H200:H233" si="22">1/(1+EXP(G200))</f>
        <v>0.17517410173318812</v>
      </c>
      <c r="I200">
        <f t="shared" ref="I200:I233" si="23">1-H200</f>
        <v>0.82482589826681185</v>
      </c>
      <c r="J200">
        <f t="shared" ref="J200:J233" si="24">E200*I200+(1-E200)*H200</f>
        <v>0.82482589826681185</v>
      </c>
      <c r="K200">
        <f t="shared" ref="K200:K233" si="25">LOG(J200+0.0001)</f>
        <v>-8.3585061655173848E-2</v>
      </c>
      <c r="L200">
        <f t="shared" ref="L200:L233" si="26">IF(I200&gt;H200,1,0)</f>
        <v>1</v>
      </c>
      <c r="M200">
        <f t="shared" ref="M200:M233" si="27">IF(L200=E200,1,0)</f>
        <v>1</v>
      </c>
    </row>
    <row r="201" spans="1:13" hidden="1" x14ac:dyDescent="0.2">
      <c r="A201">
        <v>47</v>
      </c>
      <c r="B201">
        <v>1</v>
      </c>
      <c r="C201">
        <v>1</v>
      </c>
      <c r="D201">
        <v>6.8924099858937451</v>
      </c>
      <c r="E201">
        <v>1</v>
      </c>
      <c r="G201" s="4">
        <f t="shared" si="21"/>
        <v>1.9355477517633251</v>
      </c>
      <c r="H201">
        <f t="shared" si="22"/>
        <v>0.12613779839211514</v>
      </c>
      <c r="I201">
        <f t="shared" si="23"/>
        <v>0.87386220160788486</v>
      </c>
      <c r="J201">
        <f t="shared" si="24"/>
        <v>0.87386220160788486</v>
      </c>
      <c r="K201">
        <f t="shared" si="25"/>
        <v>-5.8507349960675831E-2</v>
      </c>
      <c r="L201">
        <f t="shared" si="26"/>
        <v>1</v>
      </c>
      <c r="M201">
        <f t="shared" si="27"/>
        <v>1</v>
      </c>
    </row>
    <row r="202" spans="1:13" hidden="1" x14ac:dyDescent="0.2">
      <c r="A202">
        <v>47</v>
      </c>
      <c r="B202">
        <v>2</v>
      </c>
      <c r="C202">
        <v>1</v>
      </c>
      <c r="D202">
        <v>17.731833084134077</v>
      </c>
      <c r="E202">
        <v>1</v>
      </c>
      <c r="G202" s="4">
        <f t="shared" si="21"/>
        <v>2.8928300247327527</v>
      </c>
      <c r="H202">
        <f t="shared" si="22"/>
        <v>5.2509140798839421E-2</v>
      </c>
      <c r="I202">
        <f t="shared" si="23"/>
        <v>0.94749085920116061</v>
      </c>
      <c r="J202">
        <f t="shared" si="24"/>
        <v>0.94749085920116061</v>
      </c>
      <c r="K202">
        <f t="shared" si="25"/>
        <v>-2.337913728827962E-2</v>
      </c>
      <c r="L202">
        <f t="shared" si="26"/>
        <v>1</v>
      </c>
      <c r="M202">
        <f t="shared" si="27"/>
        <v>1</v>
      </c>
    </row>
    <row r="203" spans="1:13" hidden="1" x14ac:dyDescent="0.2">
      <c r="A203">
        <v>47</v>
      </c>
      <c r="B203">
        <v>3</v>
      </c>
      <c r="C203">
        <v>1</v>
      </c>
      <c r="D203">
        <v>36.663043300694021</v>
      </c>
      <c r="E203">
        <v>1</v>
      </c>
      <c r="G203" s="4">
        <f t="shared" si="21"/>
        <v>4.5647374483955989</v>
      </c>
      <c r="H203">
        <f t="shared" si="22"/>
        <v>1.0305307520150487E-2</v>
      </c>
      <c r="I203">
        <f t="shared" si="23"/>
        <v>0.98969469247984954</v>
      </c>
      <c r="J203">
        <f t="shared" si="24"/>
        <v>0.98969469247984954</v>
      </c>
      <c r="K203">
        <f t="shared" si="25"/>
        <v>-4.4548793113790251E-3</v>
      </c>
      <c r="L203">
        <f t="shared" si="26"/>
        <v>1</v>
      </c>
      <c r="M203">
        <f t="shared" si="27"/>
        <v>1</v>
      </c>
    </row>
    <row r="204" spans="1:13" hidden="1" x14ac:dyDescent="0.2">
      <c r="A204">
        <v>47</v>
      </c>
      <c r="B204">
        <v>4</v>
      </c>
      <c r="C204">
        <v>0</v>
      </c>
      <c r="D204">
        <v>66.177205296131632</v>
      </c>
      <c r="E204">
        <v>1</v>
      </c>
      <c r="G204" s="4">
        <f t="shared" si="21"/>
        <v>4.5963105373158841</v>
      </c>
      <c r="H204">
        <f t="shared" si="22"/>
        <v>9.988219071723179E-3</v>
      </c>
      <c r="I204">
        <f t="shared" si="23"/>
        <v>0.9900117809282768</v>
      </c>
      <c r="J204">
        <f t="shared" si="24"/>
        <v>0.9900117809282768</v>
      </c>
      <c r="K204">
        <f t="shared" si="25"/>
        <v>-4.3157719682250309E-3</v>
      </c>
      <c r="L204">
        <f t="shared" si="26"/>
        <v>1</v>
      </c>
      <c r="M204">
        <f t="shared" si="27"/>
        <v>1</v>
      </c>
    </row>
    <row r="205" spans="1:13" hidden="1" x14ac:dyDescent="0.2">
      <c r="A205">
        <v>47</v>
      </c>
      <c r="B205">
        <v>5</v>
      </c>
      <c r="C205">
        <v>0</v>
      </c>
      <c r="D205">
        <v>109.16944095309917</v>
      </c>
      <c r="E205">
        <v>1</v>
      </c>
      <c r="G205" s="4">
        <f t="shared" si="21"/>
        <v>8.3931643640126516</v>
      </c>
      <c r="H205">
        <f t="shared" si="22"/>
        <v>2.2635845116035882E-4</v>
      </c>
      <c r="I205">
        <f t="shared" si="23"/>
        <v>0.99977364154883963</v>
      </c>
      <c r="J205">
        <f t="shared" si="24"/>
        <v>0.99977364154883963</v>
      </c>
      <c r="K205">
        <f t="shared" si="25"/>
        <v>-5.4880245445226301E-5</v>
      </c>
      <c r="L205">
        <f t="shared" si="26"/>
        <v>1</v>
      </c>
      <c r="M205">
        <f t="shared" si="27"/>
        <v>1</v>
      </c>
    </row>
    <row r="206" spans="1:13" hidden="1" x14ac:dyDescent="0.2">
      <c r="A206">
        <v>47</v>
      </c>
      <c r="B206">
        <v>6</v>
      </c>
      <c r="C206">
        <v>1</v>
      </c>
      <c r="D206">
        <v>118.7019786729646</v>
      </c>
      <c r="E206">
        <v>1</v>
      </c>
      <c r="G206" s="4">
        <f t="shared" si="21"/>
        <v>11.809995596673655</v>
      </c>
      <c r="H206">
        <f t="shared" si="22"/>
        <v>7.4298638291823643E-6</v>
      </c>
      <c r="I206">
        <f t="shared" si="23"/>
        <v>0.99999257013617082</v>
      </c>
      <c r="J206">
        <f t="shared" si="24"/>
        <v>0.99999257013617082</v>
      </c>
      <c r="K206">
        <f t="shared" si="25"/>
        <v>4.0200838658215805E-5</v>
      </c>
      <c r="L206">
        <f t="shared" si="26"/>
        <v>1</v>
      </c>
      <c r="M206">
        <f t="shared" si="27"/>
        <v>1</v>
      </c>
    </row>
    <row r="207" spans="1:13" hidden="1" x14ac:dyDescent="0.2">
      <c r="A207">
        <v>47</v>
      </c>
      <c r="B207">
        <v>7</v>
      </c>
      <c r="C207">
        <v>1</v>
      </c>
      <c r="D207">
        <v>105.55669357206585</v>
      </c>
      <c r="E207">
        <v>1</v>
      </c>
      <c r="G207" s="4">
        <f t="shared" si="21"/>
        <v>10.649071414070031</v>
      </c>
      <c r="H207">
        <f t="shared" si="22"/>
        <v>2.372229732649526E-5</v>
      </c>
      <c r="I207">
        <f t="shared" si="23"/>
        <v>0.9999762777026735</v>
      </c>
      <c r="J207">
        <f t="shared" si="24"/>
        <v>0.9999762777026735</v>
      </c>
      <c r="K207">
        <f t="shared" si="25"/>
        <v>3.3125722002426709E-5</v>
      </c>
      <c r="L207">
        <f t="shared" si="26"/>
        <v>1</v>
      </c>
      <c r="M207">
        <f t="shared" si="27"/>
        <v>1</v>
      </c>
    </row>
    <row r="208" spans="1:13" hidden="1" x14ac:dyDescent="0.2">
      <c r="A208">
        <v>47</v>
      </c>
      <c r="B208">
        <v>8</v>
      </c>
      <c r="C208">
        <v>0</v>
      </c>
      <c r="D208">
        <v>55.236475778103454</v>
      </c>
      <c r="E208">
        <v>1</v>
      </c>
      <c r="G208" s="4">
        <f t="shared" si="21"/>
        <v>3.6300814007613784</v>
      </c>
      <c r="H208">
        <f t="shared" si="22"/>
        <v>2.582919023613392E-2</v>
      </c>
      <c r="I208">
        <f t="shared" si="23"/>
        <v>0.97417080976386605</v>
      </c>
      <c r="J208">
        <f t="shared" si="24"/>
        <v>0.97417080976386605</v>
      </c>
      <c r="K208">
        <f t="shared" si="25"/>
        <v>-1.1320309200555207E-2</v>
      </c>
      <c r="L208">
        <f t="shared" si="26"/>
        <v>1</v>
      </c>
      <c r="M208">
        <f t="shared" si="27"/>
        <v>1</v>
      </c>
    </row>
    <row r="209" spans="1:13" hidden="1" x14ac:dyDescent="0.2">
      <c r="A209">
        <v>47</v>
      </c>
      <c r="B209">
        <v>9</v>
      </c>
      <c r="C209">
        <v>0</v>
      </c>
      <c r="D209">
        <v>20.694706127345537</v>
      </c>
      <c r="E209">
        <v>1</v>
      </c>
      <c r="G209" s="4">
        <f t="shared" si="21"/>
        <v>0.57952940514531304</v>
      </c>
      <c r="H209">
        <f t="shared" si="22"/>
        <v>0.35904088472203533</v>
      </c>
      <c r="I209">
        <f t="shared" si="23"/>
        <v>0.64095911527796467</v>
      </c>
      <c r="J209">
        <f t="shared" si="24"/>
        <v>0.64095911527796467</v>
      </c>
      <c r="K209">
        <f t="shared" si="25"/>
        <v>-0.19310192016099301</v>
      </c>
      <c r="L209">
        <f t="shared" si="26"/>
        <v>1</v>
      </c>
      <c r="M209">
        <f t="shared" si="27"/>
        <v>1</v>
      </c>
    </row>
    <row r="210" spans="1:13" hidden="1" x14ac:dyDescent="0.2">
      <c r="A210">
        <v>48</v>
      </c>
      <c r="B210">
        <v>0</v>
      </c>
      <c r="C210">
        <v>1</v>
      </c>
      <c r="D210">
        <v>1.5664456524465122</v>
      </c>
      <c r="E210">
        <v>1</v>
      </c>
      <c r="G210" s="4">
        <f t="shared" si="21"/>
        <v>1.4651858887132381</v>
      </c>
      <c r="H210">
        <f t="shared" si="22"/>
        <v>0.18767543818376137</v>
      </c>
      <c r="I210">
        <f t="shared" si="23"/>
        <v>0.81232456181623869</v>
      </c>
      <c r="J210">
        <f t="shared" si="24"/>
        <v>0.81232456181623869</v>
      </c>
      <c r="K210">
        <f t="shared" si="25"/>
        <v>-9.021695515889859E-2</v>
      </c>
      <c r="L210">
        <f t="shared" si="26"/>
        <v>1</v>
      </c>
      <c r="M210">
        <f t="shared" si="27"/>
        <v>1</v>
      </c>
    </row>
    <row r="211" spans="1:13" hidden="1" x14ac:dyDescent="0.2">
      <c r="A211">
        <v>48</v>
      </c>
      <c r="B211">
        <v>1</v>
      </c>
      <c r="C211">
        <v>1</v>
      </c>
      <c r="D211">
        <v>5.4605652644220983</v>
      </c>
      <c r="E211">
        <v>1</v>
      </c>
      <c r="G211" s="4">
        <f t="shared" si="21"/>
        <v>1.8090945672084966</v>
      </c>
      <c r="H211">
        <f t="shared" si="22"/>
        <v>0.14074759108525092</v>
      </c>
      <c r="I211">
        <f t="shared" si="23"/>
        <v>0.85925240891474908</v>
      </c>
      <c r="J211">
        <f t="shared" si="24"/>
        <v>0.85925240891474908</v>
      </c>
      <c r="K211">
        <f t="shared" si="25"/>
        <v>-6.582870128978785E-2</v>
      </c>
      <c r="L211">
        <f t="shared" si="26"/>
        <v>1</v>
      </c>
      <c r="M211">
        <f t="shared" si="27"/>
        <v>1</v>
      </c>
    </row>
    <row r="212" spans="1:13" hidden="1" x14ac:dyDescent="0.2">
      <c r="A212">
        <v>48</v>
      </c>
      <c r="B212">
        <v>2</v>
      </c>
      <c r="C212">
        <v>0</v>
      </c>
      <c r="D212">
        <v>15.065919868019112</v>
      </c>
      <c r="E212">
        <v>1</v>
      </c>
      <c r="G212" s="4">
        <f t="shared" si="21"/>
        <v>8.2423862207163356E-2</v>
      </c>
      <c r="H212">
        <f t="shared" si="22"/>
        <v>0.47940569241197606</v>
      </c>
      <c r="I212">
        <f t="shared" si="23"/>
        <v>0.52059430758802394</v>
      </c>
      <c r="J212">
        <f t="shared" si="24"/>
        <v>0.52059430758802394</v>
      </c>
      <c r="K212">
        <f t="shared" si="25"/>
        <v>-0.28341717015726953</v>
      </c>
      <c r="L212">
        <f t="shared" si="26"/>
        <v>1</v>
      </c>
      <c r="M212">
        <f t="shared" si="27"/>
        <v>1</v>
      </c>
    </row>
    <row r="213" spans="1:13" hidden="1" x14ac:dyDescent="0.2">
      <c r="A213">
        <v>48</v>
      </c>
      <c r="B213">
        <v>3</v>
      </c>
      <c r="C213">
        <v>1</v>
      </c>
      <c r="D213">
        <v>30.842319997610062</v>
      </c>
      <c r="E213">
        <v>1</v>
      </c>
      <c r="G213" s="4">
        <f t="shared" si="21"/>
        <v>4.0506810098378221</v>
      </c>
      <c r="H213">
        <f t="shared" si="22"/>
        <v>1.711257514319129E-2</v>
      </c>
      <c r="I213">
        <f t="shared" si="23"/>
        <v>0.98288742485680869</v>
      </c>
      <c r="J213">
        <f t="shared" si="24"/>
        <v>0.98288742485680869</v>
      </c>
      <c r="K213">
        <f t="shared" si="25"/>
        <v>-7.4520379666738294E-3</v>
      </c>
      <c r="L213">
        <f t="shared" si="26"/>
        <v>1</v>
      </c>
      <c r="M213">
        <f t="shared" si="27"/>
        <v>1</v>
      </c>
    </row>
    <row r="214" spans="1:13" hidden="1" x14ac:dyDescent="0.2">
      <c r="A214">
        <v>48</v>
      </c>
      <c r="B214">
        <v>4</v>
      </c>
      <c r="C214">
        <v>1</v>
      </c>
      <c r="D214">
        <v>46.295600204985639</v>
      </c>
      <c r="E214">
        <v>1</v>
      </c>
      <c r="G214" s="4">
        <f t="shared" si="21"/>
        <v>5.4154354868681978</v>
      </c>
      <c r="H214">
        <f t="shared" si="22"/>
        <v>4.4277088115528525E-3</v>
      </c>
      <c r="I214">
        <f t="shared" si="23"/>
        <v>0.99557229118844714</v>
      </c>
      <c r="J214">
        <f t="shared" si="24"/>
        <v>0.99557229118844714</v>
      </c>
      <c r="K214">
        <f t="shared" si="25"/>
        <v>-1.8835787925948505E-3</v>
      </c>
      <c r="L214">
        <f t="shared" si="26"/>
        <v>1</v>
      </c>
      <c r="M214">
        <f t="shared" si="27"/>
        <v>1</v>
      </c>
    </row>
    <row r="215" spans="1:13" hidden="1" x14ac:dyDescent="0.2">
      <c r="A215">
        <v>48</v>
      </c>
      <c r="B215">
        <v>5</v>
      </c>
      <c r="C215">
        <v>1</v>
      </c>
      <c r="D215">
        <v>74.496454977696885</v>
      </c>
      <c r="E215">
        <v>1</v>
      </c>
      <c r="G215" s="4">
        <f t="shared" si="21"/>
        <v>7.9059903911125282</v>
      </c>
      <c r="H215">
        <f t="shared" si="22"/>
        <v>3.6839351661507625E-4</v>
      </c>
      <c r="I215">
        <f t="shared" si="23"/>
        <v>0.99963160648338489</v>
      </c>
      <c r="J215">
        <f t="shared" si="24"/>
        <v>0.99963160648338489</v>
      </c>
      <c r="K215">
        <f t="shared" si="25"/>
        <v>-1.1657746826278634E-4</v>
      </c>
      <c r="L215">
        <f t="shared" si="26"/>
        <v>1</v>
      </c>
      <c r="M215">
        <f t="shared" si="27"/>
        <v>1</v>
      </c>
    </row>
    <row r="216" spans="1:13" hidden="1" x14ac:dyDescent="0.2">
      <c r="A216">
        <v>48</v>
      </c>
      <c r="B216">
        <v>6</v>
      </c>
      <c r="C216">
        <v>1</v>
      </c>
      <c r="D216">
        <v>63.759234184856481</v>
      </c>
      <c r="E216">
        <v>1</v>
      </c>
      <c r="G216" s="4">
        <f t="shared" si="21"/>
        <v>6.9577341017521235</v>
      </c>
      <c r="H216">
        <f t="shared" si="22"/>
        <v>9.5034555332022569E-4</v>
      </c>
      <c r="I216">
        <f t="shared" si="23"/>
        <v>0.99904965444667981</v>
      </c>
      <c r="J216">
        <f t="shared" si="24"/>
        <v>0.99904965444667981</v>
      </c>
      <c r="K216">
        <f t="shared" si="25"/>
        <v>-3.6945748705553838E-4</v>
      </c>
      <c r="L216">
        <f t="shared" si="26"/>
        <v>1</v>
      </c>
      <c r="M216">
        <f t="shared" si="27"/>
        <v>1</v>
      </c>
    </row>
    <row r="217" spans="1:13" hidden="1" x14ac:dyDescent="0.2">
      <c r="A217">
        <v>48</v>
      </c>
      <c r="B217">
        <v>7</v>
      </c>
      <c r="C217">
        <v>0</v>
      </c>
      <c r="D217">
        <v>39.116979564977214</v>
      </c>
      <c r="E217">
        <v>1</v>
      </c>
      <c r="G217" s="4">
        <f t="shared" si="21"/>
        <v>2.206490141875229</v>
      </c>
      <c r="H217">
        <f t="shared" si="22"/>
        <v>9.9169184325821599E-2</v>
      </c>
      <c r="I217">
        <f t="shared" si="23"/>
        <v>0.90083081567417844</v>
      </c>
      <c r="J217">
        <f t="shared" si="24"/>
        <v>0.90083081567417844</v>
      </c>
      <c r="K217">
        <f t="shared" si="25"/>
        <v>-4.5308558104810735E-2</v>
      </c>
      <c r="L217">
        <f t="shared" si="26"/>
        <v>1</v>
      </c>
      <c r="M217">
        <f t="shared" si="27"/>
        <v>1</v>
      </c>
    </row>
    <row r="218" spans="1:13" hidden="1" x14ac:dyDescent="0.2">
      <c r="A218">
        <v>48</v>
      </c>
      <c r="B218">
        <v>8</v>
      </c>
      <c r="C218">
        <v>1</v>
      </c>
      <c r="D218">
        <v>14.660388276769588</v>
      </c>
      <c r="E218">
        <v>1</v>
      </c>
      <c r="G218" s="4">
        <f t="shared" si="21"/>
        <v>2.6215757670249467</v>
      </c>
      <c r="H218">
        <f t="shared" si="22"/>
        <v>6.7762683128244558E-2</v>
      </c>
      <c r="I218">
        <f t="shared" si="23"/>
        <v>0.93223731687175548</v>
      </c>
      <c r="J218">
        <f t="shared" si="24"/>
        <v>0.93223731687175548</v>
      </c>
      <c r="K218">
        <f t="shared" si="25"/>
        <v>-3.0426932761729097E-2</v>
      </c>
      <c r="L218">
        <f t="shared" si="26"/>
        <v>1</v>
      </c>
      <c r="M218">
        <f t="shared" si="27"/>
        <v>1</v>
      </c>
    </row>
    <row r="219" spans="1:13" hidden="1" x14ac:dyDescent="0.2">
      <c r="A219">
        <v>48</v>
      </c>
      <c r="B219">
        <v>9</v>
      </c>
      <c r="C219">
        <v>0</v>
      </c>
      <c r="D219">
        <v>2.5435353608037108</v>
      </c>
      <c r="E219">
        <v>0</v>
      </c>
      <c r="G219" s="4">
        <f t="shared" si="21"/>
        <v>-1.0234889336509796</v>
      </c>
      <c r="H219">
        <f t="shared" si="22"/>
        <v>0.73565164407495987</v>
      </c>
      <c r="I219">
        <f t="shared" si="23"/>
        <v>0.26434835592504013</v>
      </c>
      <c r="J219">
        <f t="shared" si="24"/>
        <v>0.73565164407495987</v>
      </c>
      <c r="K219">
        <f t="shared" si="25"/>
        <v>-0.13326875877386943</v>
      </c>
      <c r="L219">
        <f t="shared" si="26"/>
        <v>0</v>
      </c>
      <c r="M219">
        <f t="shared" si="27"/>
        <v>1</v>
      </c>
    </row>
    <row r="220" spans="1:13" hidden="1" x14ac:dyDescent="0.2">
      <c r="A220">
        <v>49</v>
      </c>
      <c r="B220">
        <v>0</v>
      </c>
      <c r="C220">
        <v>1</v>
      </c>
      <c r="D220">
        <v>2.2634319964347407</v>
      </c>
      <c r="E220">
        <v>1</v>
      </c>
      <c r="G220" s="4">
        <f t="shared" si="21"/>
        <v>1.5267401490788122</v>
      </c>
      <c r="H220">
        <f t="shared" si="22"/>
        <v>0.17847114163684594</v>
      </c>
      <c r="I220">
        <f t="shared" si="23"/>
        <v>0.82152885836315404</v>
      </c>
      <c r="J220">
        <f t="shared" si="24"/>
        <v>0.82152885836315404</v>
      </c>
      <c r="K220">
        <f t="shared" si="25"/>
        <v>-8.5324315263053077E-2</v>
      </c>
      <c r="L220">
        <f t="shared" si="26"/>
        <v>1</v>
      </c>
      <c r="M220">
        <f t="shared" si="27"/>
        <v>1</v>
      </c>
    </row>
    <row r="221" spans="1:13" hidden="1" x14ac:dyDescent="0.2">
      <c r="A221">
        <v>49</v>
      </c>
      <c r="B221">
        <v>1</v>
      </c>
      <c r="C221">
        <v>1</v>
      </c>
      <c r="D221">
        <v>7.4145865387979555</v>
      </c>
      <c r="E221">
        <v>1</v>
      </c>
      <c r="G221" s="4">
        <f t="shared" si="21"/>
        <v>1.9816637076518475</v>
      </c>
      <c r="H221">
        <f t="shared" si="22"/>
        <v>0.12114159740032375</v>
      </c>
      <c r="I221">
        <f t="shared" si="23"/>
        <v>0.87885840259967629</v>
      </c>
      <c r="J221">
        <f t="shared" si="24"/>
        <v>0.87885840259967629</v>
      </c>
      <c r="K221">
        <f t="shared" si="25"/>
        <v>-5.6031677769115364E-2</v>
      </c>
      <c r="L221">
        <f t="shared" si="26"/>
        <v>1</v>
      </c>
      <c r="M221">
        <f t="shared" si="27"/>
        <v>1</v>
      </c>
    </row>
    <row r="222" spans="1:13" hidden="1" x14ac:dyDescent="0.2">
      <c r="A222">
        <v>49</v>
      </c>
      <c r="B222">
        <v>2</v>
      </c>
      <c r="C222">
        <v>0</v>
      </c>
      <c r="D222">
        <v>17.542916845308259</v>
      </c>
      <c r="E222">
        <v>1</v>
      </c>
      <c r="G222" s="4">
        <f t="shared" si="21"/>
        <v>0.30117953537049735</v>
      </c>
      <c r="H222">
        <f t="shared" si="22"/>
        <v>0.42526916131336495</v>
      </c>
      <c r="I222">
        <f t="shared" si="23"/>
        <v>0.57473083868663499</v>
      </c>
      <c r="J222">
        <f t="shared" si="24"/>
        <v>0.57473083868663499</v>
      </c>
      <c r="K222">
        <f t="shared" si="25"/>
        <v>-0.24045994076020119</v>
      </c>
      <c r="L222">
        <f t="shared" si="26"/>
        <v>1</v>
      </c>
      <c r="M222">
        <f t="shared" si="27"/>
        <v>1</v>
      </c>
    </row>
    <row r="223" spans="1:13" hidden="1" x14ac:dyDescent="0.2">
      <c r="A223">
        <v>49</v>
      </c>
      <c r="B223">
        <v>3</v>
      </c>
      <c r="C223">
        <v>0</v>
      </c>
      <c r="D223">
        <v>37.637108693896927</v>
      </c>
      <c r="E223">
        <v>0</v>
      </c>
      <c r="G223" s="4">
        <f t="shared" si="21"/>
        <v>2.0757955340229932</v>
      </c>
      <c r="H223">
        <f t="shared" si="22"/>
        <v>0.11147172153989128</v>
      </c>
      <c r="I223">
        <f t="shared" si="23"/>
        <v>0.88852827846010873</v>
      </c>
      <c r="J223">
        <f t="shared" si="24"/>
        <v>0.11147172153989128</v>
      </c>
      <c r="K223">
        <f t="shared" si="25"/>
        <v>-0.95244586575163293</v>
      </c>
      <c r="L223">
        <f t="shared" si="26"/>
        <v>1</v>
      </c>
      <c r="M223">
        <f t="shared" si="27"/>
        <v>0</v>
      </c>
    </row>
    <row r="224" spans="1:13" hidden="1" x14ac:dyDescent="0.2">
      <c r="A224">
        <v>50</v>
      </c>
      <c r="B224">
        <v>0</v>
      </c>
      <c r="C224">
        <v>1</v>
      </c>
      <c r="D224">
        <v>1.9615861101221528</v>
      </c>
      <c r="E224">
        <v>1</v>
      </c>
      <c r="G224" s="4">
        <f t="shared" si="21"/>
        <v>1.5000826680009958</v>
      </c>
      <c r="H224">
        <f t="shared" si="22"/>
        <v>0.18241319449099966</v>
      </c>
      <c r="I224">
        <f t="shared" si="23"/>
        <v>0.81758680550900031</v>
      </c>
      <c r="J224">
        <f t="shared" si="24"/>
        <v>0.81758680550900031</v>
      </c>
      <c r="K224">
        <f t="shared" si="25"/>
        <v>-8.7413010124701818E-2</v>
      </c>
      <c r="L224">
        <f t="shared" si="26"/>
        <v>1</v>
      </c>
      <c r="M224">
        <f t="shared" si="27"/>
        <v>1</v>
      </c>
    </row>
    <row r="225" spans="1:13" hidden="1" x14ac:dyDescent="0.2">
      <c r="A225">
        <v>50</v>
      </c>
      <c r="B225">
        <v>1</v>
      </c>
      <c r="C225">
        <v>0</v>
      </c>
      <c r="D225">
        <v>6.9545443153349726</v>
      </c>
      <c r="E225">
        <v>1</v>
      </c>
      <c r="G225" s="4">
        <f t="shared" si="21"/>
        <v>-0.63393123857699774</v>
      </c>
      <c r="H225">
        <f t="shared" si="22"/>
        <v>0.65338032341043439</v>
      </c>
      <c r="I225">
        <f t="shared" si="23"/>
        <v>0.34661967658956561</v>
      </c>
      <c r="J225">
        <f t="shared" si="24"/>
        <v>0.34661967658956561</v>
      </c>
      <c r="K225">
        <f t="shared" si="25"/>
        <v>-0.46002151112183615</v>
      </c>
      <c r="L225">
        <f t="shared" si="26"/>
        <v>0</v>
      </c>
      <c r="M225">
        <f t="shared" si="27"/>
        <v>0</v>
      </c>
    </row>
    <row r="226" spans="1:13" hidden="1" x14ac:dyDescent="0.2">
      <c r="A226">
        <v>50</v>
      </c>
      <c r="B226">
        <v>2</v>
      </c>
      <c r="C226">
        <v>1</v>
      </c>
      <c r="D226">
        <v>18.729100834680555</v>
      </c>
      <c r="E226">
        <v>1</v>
      </c>
      <c r="G226" s="4">
        <f t="shared" si="21"/>
        <v>2.9809035993455213</v>
      </c>
      <c r="H226">
        <f t="shared" si="22"/>
        <v>4.8296079114038708E-2</v>
      </c>
      <c r="I226">
        <f t="shared" si="23"/>
        <v>0.95170392088596134</v>
      </c>
      <c r="J226">
        <f t="shared" si="24"/>
        <v>0.95170392088596134</v>
      </c>
      <c r="K226">
        <f t="shared" si="25"/>
        <v>-2.1452510489530858E-2</v>
      </c>
      <c r="L226">
        <f t="shared" si="26"/>
        <v>1</v>
      </c>
      <c r="M226">
        <f t="shared" si="27"/>
        <v>1</v>
      </c>
    </row>
    <row r="227" spans="1:13" hidden="1" x14ac:dyDescent="0.2">
      <c r="A227">
        <v>50</v>
      </c>
      <c r="B227">
        <v>3</v>
      </c>
      <c r="C227">
        <v>0</v>
      </c>
      <c r="D227">
        <v>41.774837624144809</v>
      </c>
      <c r="E227">
        <v>1</v>
      </c>
      <c r="G227" s="4">
        <f t="shared" si="21"/>
        <v>2.4412185384928597</v>
      </c>
      <c r="H227">
        <f t="shared" si="22"/>
        <v>8.0083096746536228E-2</v>
      </c>
      <c r="I227">
        <f t="shared" si="23"/>
        <v>0.91991690325346376</v>
      </c>
      <c r="J227">
        <f t="shared" si="24"/>
        <v>0.91991690325346376</v>
      </c>
      <c r="K227">
        <f t="shared" si="25"/>
        <v>-3.620419339110998E-2</v>
      </c>
      <c r="L227">
        <f t="shared" si="26"/>
        <v>1</v>
      </c>
      <c r="M227">
        <f t="shared" si="27"/>
        <v>1</v>
      </c>
    </row>
    <row r="228" spans="1:13" hidden="1" x14ac:dyDescent="0.2">
      <c r="A228">
        <v>50</v>
      </c>
      <c r="B228">
        <v>4</v>
      </c>
      <c r="C228">
        <v>1</v>
      </c>
      <c r="D228">
        <v>104.26785889061161</v>
      </c>
      <c r="E228">
        <v>1</v>
      </c>
      <c r="G228" s="4">
        <f t="shared" si="21"/>
        <v>10.53524814301932</v>
      </c>
      <c r="H228">
        <f t="shared" si="22"/>
        <v>2.6582040871228931E-5</v>
      </c>
      <c r="I228">
        <f t="shared" si="23"/>
        <v>0.99997341795912875</v>
      </c>
      <c r="J228">
        <f t="shared" si="24"/>
        <v>0.99997341795912875</v>
      </c>
      <c r="K228">
        <f t="shared" si="25"/>
        <v>3.1883844113198054E-5</v>
      </c>
      <c r="L228">
        <f t="shared" si="26"/>
        <v>1</v>
      </c>
      <c r="M228">
        <f t="shared" si="27"/>
        <v>1</v>
      </c>
    </row>
    <row r="229" spans="1:13" hidden="1" x14ac:dyDescent="0.2">
      <c r="A229">
        <v>50</v>
      </c>
      <c r="B229">
        <v>5</v>
      </c>
      <c r="C229">
        <v>1</v>
      </c>
      <c r="D229">
        <v>152.76522105766392</v>
      </c>
      <c r="E229">
        <v>1</v>
      </c>
      <c r="G229" s="4">
        <f t="shared" si="21"/>
        <v>14.818286517620093</v>
      </c>
      <c r="H229">
        <f t="shared" si="22"/>
        <v>3.6685950421859262E-7</v>
      </c>
      <c r="I229">
        <f t="shared" si="23"/>
        <v>0.99999963314049578</v>
      </c>
      <c r="J229">
        <f t="shared" si="24"/>
        <v>0.99999963314049578</v>
      </c>
      <c r="K229">
        <f t="shared" si="25"/>
        <v>4.3267967706090422E-5</v>
      </c>
      <c r="L229">
        <f t="shared" si="26"/>
        <v>1</v>
      </c>
      <c r="M229">
        <f t="shared" si="27"/>
        <v>1</v>
      </c>
    </row>
    <row r="230" spans="1:13" hidden="1" x14ac:dyDescent="0.2">
      <c r="A230">
        <v>50</v>
      </c>
      <c r="B230">
        <v>6</v>
      </c>
      <c r="C230">
        <v>1</v>
      </c>
      <c r="D230">
        <v>207.90023447703737</v>
      </c>
      <c r="E230">
        <v>1</v>
      </c>
      <c r="G230" s="4">
        <f t="shared" si="21"/>
        <v>19.687528218764307</v>
      </c>
      <c r="H230">
        <f t="shared" si="22"/>
        <v>2.8171834672421434E-9</v>
      </c>
      <c r="I230">
        <f t="shared" si="23"/>
        <v>0.99999999718281651</v>
      </c>
      <c r="J230">
        <f t="shared" si="24"/>
        <v>0.99999999718281651</v>
      </c>
      <c r="K230">
        <f t="shared" si="25"/>
        <v>4.3426053497805138E-5</v>
      </c>
      <c r="L230">
        <f t="shared" si="26"/>
        <v>1</v>
      </c>
      <c r="M230">
        <f t="shared" si="27"/>
        <v>1</v>
      </c>
    </row>
    <row r="231" spans="1:13" x14ac:dyDescent="0.2">
      <c r="A231">
        <v>50</v>
      </c>
      <c r="B231">
        <v>7</v>
      </c>
      <c r="C231">
        <v>0</v>
      </c>
      <c r="D231">
        <v>221.40032777347514</v>
      </c>
      <c r="E231">
        <v>1</v>
      </c>
      <c r="G231" s="4">
        <f t="shared" si="21"/>
        <v>18.304820866306144</v>
      </c>
      <c r="H231">
        <f t="shared" si="22"/>
        <v>1.1228385137247933E-8</v>
      </c>
      <c r="I231">
        <f t="shared" si="23"/>
        <v>0.99999998877161489</v>
      </c>
      <c r="J231">
        <f t="shared" si="24"/>
        <v>0.99999998877161489</v>
      </c>
      <c r="K231">
        <f t="shared" si="25"/>
        <v>4.3422400924537085E-5</v>
      </c>
      <c r="L231">
        <f t="shared" si="26"/>
        <v>1</v>
      </c>
      <c r="M231">
        <f t="shared" si="27"/>
        <v>1</v>
      </c>
    </row>
    <row r="232" spans="1:13" x14ac:dyDescent="0.2">
      <c r="A232">
        <v>50</v>
      </c>
      <c r="B232">
        <v>8</v>
      </c>
      <c r="C232">
        <v>1</v>
      </c>
      <c r="D232">
        <v>149.35910034370377</v>
      </c>
      <c r="E232">
        <v>1</v>
      </c>
      <c r="G232" s="4">
        <f t="shared" si="21"/>
        <v>14.517475399766658</v>
      </c>
      <c r="H232">
        <f t="shared" si="22"/>
        <v>4.9561030453031057E-7</v>
      </c>
      <c r="I232">
        <f t="shared" si="23"/>
        <v>0.99999950438969543</v>
      </c>
      <c r="J232">
        <f t="shared" si="24"/>
        <v>0.99999950438969543</v>
      </c>
      <c r="K232">
        <f t="shared" si="25"/>
        <v>4.3212057510816732E-5</v>
      </c>
      <c r="L232">
        <f t="shared" si="26"/>
        <v>1</v>
      </c>
      <c r="M232">
        <f t="shared" si="27"/>
        <v>1</v>
      </c>
    </row>
    <row r="233" spans="1:13" x14ac:dyDescent="0.2">
      <c r="A233">
        <v>50</v>
      </c>
      <c r="B233">
        <v>9</v>
      </c>
      <c r="C233">
        <v>1</v>
      </c>
      <c r="D233">
        <v>62.178151878109183</v>
      </c>
      <c r="E233">
        <v>1</v>
      </c>
      <c r="G233" s="4">
        <f t="shared" si="21"/>
        <v>6.8181010188253648</v>
      </c>
      <c r="H233">
        <f t="shared" si="22"/>
        <v>1.0926009668278517E-3</v>
      </c>
      <c r="I233">
        <f t="shared" si="23"/>
        <v>0.99890739903317216</v>
      </c>
      <c r="J233">
        <f t="shared" si="24"/>
        <v>0.99890739903317216</v>
      </c>
      <c r="K233">
        <f t="shared" si="25"/>
        <v>-4.3129521007538216E-4</v>
      </c>
      <c r="L233">
        <f t="shared" si="26"/>
        <v>1</v>
      </c>
      <c r="M233">
        <f t="shared" si="27"/>
        <v>1</v>
      </c>
    </row>
    <row r="234" spans="1:13" x14ac:dyDescent="0.2">
      <c r="D234" s="5"/>
      <c r="E234" s="5"/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 statistics</vt:lpstr>
      <vt:lpstr>Sample correlations</vt:lpstr>
      <vt:lpstr>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2007-03-12T22:03:15Z</dcterms:created>
  <dcterms:modified xsi:type="dcterms:W3CDTF">2013-11-06T16:03:52Z</dcterms:modified>
</cp:coreProperties>
</file>