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Users\NERF\Documents\forskning\aktiva\risk_uncertainty_book\exercizes\ch6\"/>
    </mc:Choice>
  </mc:AlternateContent>
  <bookViews>
    <workbookView xWindow="0" yWindow="0" windowWidth="38400" windowHeight="17235"/>
  </bookViews>
  <sheets>
    <sheet name="q6_1_giveninfo" sheetId="1" r:id="rId1"/>
    <sheet name="q6_1a_chart" sheetId="8" r:id="rId2"/>
    <sheet name="q6_1_a" sheetId="5" r:id="rId3"/>
    <sheet name="q6_1_b_chart" sheetId="7" r:id="rId4"/>
    <sheet name="q6_1_b" sheetId="6" r:id="rId5"/>
  </sheets>
  <calcPr calcId="152511"/>
</workbook>
</file>

<file path=xl/calcChain.xml><?xml version="1.0" encoding="utf-8"?>
<calcChain xmlns="http://schemas.openxmlformats.org/spreadsheetml/2006/main">
  <c r="O12" i="6" l="1"/>
  <c r="O7" i="6"/>
  <c r="O6" i="6"/>
  <c r="F5" i="5"/>
  <c r="F21" i="5" s="1"/>
  <c r="G21" i="5" s="1"/>
  <c r="G7" i="6"/>
  <c r="K8" i="6"/>
  <c r="K9" i="6"/>
  <c r="K10" i="6"/>
  <c r="O8" i="6" s="1"/>
  <c r="K11" i="6"/>
  <c r="K12" i="6"/>
  <c r="K17" i="6"/>
  <c r="K19" i="6"/>
  <c r="K20" i="6"/>
  <c r="K25" i="6"/>
  <c r="K6" i="6"/>
  <c r="J7" i="6"/>
  <c r="K7" i="6" s="1"/>
  <c r="J8" i="6"/>
  <c r="J9" i="6"/>
  <c r="J10" i="6"/>
  <c r="J11" i="6"/>
  <c r="J12" i="6"/>
  <c r="J13" i="6"/>
  <c r="K13" i="6" s="1"/>
  <c r="J14" i="6"/>
  <c r="K14" i="6" s="1"/>
  <c r="J15" i="6"/>
  <c r="K15" i="6" s="1"/>
  <c r="J16" i="6"/>
  <c r="K16" i="6" s="1"/>
  <c r="J17" i="6"/>
  <c r="J18" i="6"/>
  <c r="K18" i="6" s="1"/>
  <c r="J19" i="6"/>
  <c r="J20" i="6"/>
  <c r="J21" i="6"/>
  <c r="K21" i="6" s="1"/>
  <c r="J22" i="6"/>
  <c r="K22" i="6" s="1"/>
  <c r="J23" i="6"/>
  <c r="K23" i="6" s="1"/>
  <c r="J24" i="6"/>
  <c r="K24" i="6" s="1"/>
  <c r="J25" i="6"/>
  <c r="J6" i="6"/>
  <c r="C2" i="6"/>
  <c r="F25" i="6"/>
  <c r="G25" i="6" s="1"/>
  <c r="F24" i="6"/>
  <c r="G24" i="6" s="1"/>
  <c r="F23" i="6"/>
  <c r="G23" i="6" s="1"/>
  <c r="F22" i="6"/>
  <c r="G22" i="6" s="1"/>
  <c r="F21" i="6"/>
  <c r="G21" i="6" s="1"/>
  <c r="F20" i="6"/>
  <c r="G20" i="6" s="1"/>
  <c r="F19" i="6"/>
  <c r="G19" i="6" s="1"/>
  <c r="F18" i="6"/>
  <c r="G18" i="6" s="1"/>
  <c r="F17" i="6"/>
  <c r="G17" i="6" s="1"/>
  <c r="F16" i="6"/>
  <c r="G16" i="6" s="1"/>
  <c r="F15" i="6"/>
  <c r="G15" i="6" s="1"/>
  <c r="F14" i="6"/>
  <c r="G14" i="6" s="1"/>
  <c r="F13" i="6"/>
  <c r="G13" i="6" s="1"/>
  <c r="F12" i="6"/>
  <c r="G12" i="6" s="1"/>
  <c r="F11" i="6"/>
  <c r="G11" i="6" s="1"/>
  <c r="F10" i="6"/>
  <c r="G10" i="6" s="1"/>
  <c r="F9" i="6"/>
  <c r="G9" i="6" s="1"/>
  <c r="F8" i="6"/>
  <c r="G8" i="6" s="1"/>
  <c r="O13" i="6" s="1"/>
  <c r="F7" i="6"/>
  <c r="F6" i="6"/>
  <c r="G6" i="6" s="1"/>
  <c r="C2" i="5"/>
  <c r="C6" i="1"/>
  <c r="B6" i="1"/>
  <c r="A7" i="1"/>
  <c r="C7" i="1" s="1"/>
  <c r="O14" i="6" l="1"/>
  <c r="F18" i="5"/>
  <c r="G18" i="5" s="1"/>
  <c r="F17" i="5"/>
  <c r="G17" i="5" s="1"/>
  <c r="F16" i="5"/>
  <c r="G16" i="5" s="1"/>
  <c r="B7" i="1"/>
  <c r="F15" i="5"/>
  <c r="G15" i="5" s="1"/>
  <c r="F14" i="5"/>
  <c r="G14" i="5" s="1"/>
  <c r="F13" i="5"/>
  <c r="G13" i="5" s="1"/>
  <c r="F19" i="5"/>
  <c r="G19" i="5" s="1"/>
  <c r="F12" i="5"/>
  <c r="G12" i="5" s="1"/>
  <c r="F6" i="5"/>
  <c r="G6" i="5" s="1"/>
  <c r="F10" i="5"/>
  <c r="G10" i="5" s="1"/>
  <c r="F20" i="5"/>
  <c r="G20" i="5" s="1"/>
  <c r="A8" i="1"/>
  <c r="F11" i="5"/>
  <c r="G11" i="5" s="1"/>
  <c r="F24" i="5"/>
  <c r="G24" i="5" s="1"/>
  <c r="F8" i="5"/>
  <c r="G8" i="5" s="1"/>
  <c r="F25" i="5"/>
  <c r="G25" i="5" s="1"/>
  <c r="F9" i="5"/>
  <c r="G9" i="5" s="1"/>
  <c r="F23" i="5"/>
  <c r="G23" i="5" s="1"/>
  <c r="F7" i="5"/>
  <c r="G7" i="5" s="1"/>
  <c r="F22" i="5"/>
  <c r="G22" i="5" s="1"/>
  <c r="A9" i="1" l="1"/>
  <c r="C8" i="1"/>
  <c r="B8" i="1"/>
  <c r="A10" i="1" l="1"/>
  <c r="C9" i="1"/>
  <c r="B9" i="1"/>
  <c r="A11" i="1" l="1"/>
  <c r="B10" i="1"/>
  <c r="C10" i="1"/>
  <c r="A12" i="1" l="1"/>
  <c r="B11" i="1"/>
  <c r="C11" i="1"/>
  <c r="A13" i="1" l="1"/>
  <c r="B12" i="1"/>
  <c r="C12" i="1"/>
  <c r="A14" i="1" l="1"/>
  <c r="B13" i="1"/>
  <c r="C13" i="1"/>
  <c r="A15" i="1" l="1"/>
  <c r="B14" i="1"/>
  <c r="C14" i="1"/>
  <c r="A16" i="1" l="1"/>
  <c r="B15" i="1"/>
  <c r="C15" i="1"/>
  <c r="A17" i="1" l="1"/>
  <c r="B16" i="1"/>
  <c r="C16" i="1"/>
  <c r="A18" i="1" l="1"/>
  <c r="C17" i="1"/>
  <c r="B17" i="1"/>
  <c r="A19" i="1" l="1"/>
  <c r="C18" i="1"/>
  <c r="B18" i="1"/>
  <c r="A20" i="1" l="1"/>
  <c r="C19" i="1"/>
  <c r="B19" i="1"/>
  <c r="A21" i="1" l="1"/>
  <c r="C20" i="1"/>
  <c r="B20" i="1"/>
  <c r="A22" i="1" l="1"/>
  <c r="C21" i="1"/>
  <c r="B21" i="1"/>
  <c r="A23" i="1" l="1"/>
  <c r="B22" i="1"/>
  <c r="C22" i="1"/>
  <c r="A24" i="1" l="1"/>
  <c r="C23" i="1"/>
  <c r="B23" i="1"/>
  <c r="A25" i="1" l="1"/>
  <c r="C24" i="1"/>
  <c r="B24" i="1"/>
  <c r="C25" i="1" l="1"/>
  <c r="B25" i="1"/>
</calcChain>
</file>

<file path=xl/sharedStrings.xml><?xml version="1.0" encoding="utf-8"?>
<sst xmlns="http://schemas.openxmlformats.org/spreadsheetml/2006/main" count="42" uniqueCount="28">
  <si>
    <t>p</t>
  </si>
  <si>
    <t>(the profit functions are the same as in question 4.2)</t>
  </si>
  <si>
    <r>
      <t>P</t>
    </r>
    <r>
      <rPr>
        <vertAlign val="subscript"/>
        <sz val="11"/>
        <color theme="1"/>
        <rFont val="Symbol"/>
        <family val="1"/>
        <charset val="2"/>
      </rPr>
      <t>B</t>
    </r>
  </si>
  <si>
    <r>
      <t>P</t>
    </r>
    <r>
      <rPr>
        <vertAlign val="subscript"/>
        <sz val="11"/>
        <color theme="1"/>
        <rFont val="Symbol"/>
        <family val="1"/>
        <charset val="2"/>
      </rPr>
      <t>A</t>
    </r>
  </si>
  <si>
    <r>
      <rPr>
        <sz val="11"/>
        <color theme="1"/>
        <rFont val="Calibri"/>
        <family val="2"/>
      </rPr>
      <t>Π</t>
    </r>
    <r>
      <rPr>
        <vertAlign val="subscript"/>
        <sz val="11"/>
        <color theme="1"/>
        <rFont val="Calibri"/>
        <family val="2"/>
        <scheme val="minor"/>
      </rPr>
      <t>A</t>
    </r>
  </si>
  <si>
    <r>
      <rPr>
        <sz val="11"/>
        <color theme="1"/>
        <rFont val="Calibri"/>
        <family val="2"/>
      </rPr>
      <t>Π</t>
    </r>
    <r>
      <rPr>
        <vertAlign val="subscript"/>
        <sz val="11"/>
        <color theme="1"/>
        <rFont val="Calibri"/>
        <family val="2"/>
      </rPr>
      <t>B</t>
    </r>
  </si>
  <si>
    <t>Gain or loss on</t>
  </si>
  <si>
    <t>futures contract</t>
  </si>
  <si>
    <t>(forward rate-spot rate)*number of contracts</t>
  </si>
  <si>
    <t>spot rate</t>
  </si>
  <si>
    <t>forward rate:</t>
  </si>
  <si>
    <t>contracts:</t>
  </si>
  <si>
    <t>net profit (A)</t>
  </si>
  <si>
    <t>use linest</t>
  </si>
  <si>
    <t xml:space="preserve">How many contracts to sell (A)?: </t>
  </si>
  <si>
    <r>
      <t>Π</t>
    </r>
    <r>
      <rPr>
        <vertAlign val="subscript"/>
        <sz val="11"/>
        <color theme="1"/>
        <rFont val="Calibri"/>
        <family val="2"/>
        <scheme val="minor"/>
      </rPr>
      <t>A</t>
    </r>
  </si>
  <si>
    <r>
      <t>Π</t>
    </r>
    <r>
      <rPr>
        <vertAlign val="subscript"/>
        <sz val="11"/>
        <color theme="1"/>
        <rFont val="Calibri"/>
        <family val="2"/>
        <scheme val="minor"/>
      </rPr>
      <t>B</t>
    </r>
  </si>
  <si>
    <t xml:space="preserve">How many contracts to sell (B)?: </t>
  </si>
  <si>
    <t>net profit (B)</t>
  </si>
  <si>
    <t>linear regression:</t>
  </si>
  <si>
    <t>Expected profits pr 0.5 p=50 and pr0.5 p=150</t>
  </si>
  <si>
    <t>undhedged:</t>
  </si>
  <si>
    <t>50 forward:</t>
  </si>
  <si>
    <t>20 forward:</t>
  </si>
  <si>
    <t>Expected profits pr 0.5 p=30 and pr0.5 p=170</t>
  </si>
  <si>
    <t>mean preserving spread</t>
  </si>
  <si>
    <t>friberg: Managing risk and uncertainty</t>
  </si>
  <si>
    <t>Q 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</si>
</sst>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vertAlign val="subscript"/>
      <sz val="11"/>
      <color theme="1"/>
      <name val="Symbol"/>
      <family val="1"/>
      <charset val="2"/>
    </font>
    <font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sv-SE"/>
              <a:t>Linear exposure</a:t>
            </a:r>
            <a:r>
              <a:rPr lang="sv-SE" baseline="0"/>
              <a:t> and hedging with forward contract</a:t>
            </a:r>
          </a:p>
          <a:p>
            <a:pPr>
              <a:defRPr/>
            </a:pPr>
            <a:endParaRPr lang="sv-SE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545709008192082"/>
          <c:y val="0.12992945990706217"/>
          <c:w val="0.88317713289204036"/>
          <c:h val="0.81101305861414319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q6_1_a!$A$6:$A$25</c:f>
              <c:numCache>
                <c:formatCode>General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</c:numCache>
            </c:numRef>
          </c:cat>
          <c:val>
            <c:numRef>
              <c:f>q6_1_a!$B$6:$B$25</c:f>
              <c:numCache>
                <c:formatCode>General</c:formatCode>
                <c:ptCount val="20"/>
                <c:pt idx="0">
                  <c:v>-2000</c:v>
                </c:pt>
                <c:pt idx="1">
                  <c:v>-1500</c:v>
                </c:pt>
                <c:pt idx="2">
                  <c:v>-1000</c:v>
                </c:pt>
                <c:pt idx="3">
                  <c:v>-500</c:v>
                </c:pt>
                <c:pt idx="4">
                  <c:v>0</c:v>
                </c:pt>
                <c:pt idx="5">
                  <c:v>500</c:v>
                </c:pt>
                <c:pt idx="6">
                  <c:v>1000</c:v>
                </c:pt>
                <c:pt idx="7">
                  <c:v>1500</c:v>
                </c:pt>
                <c:pt idx="8">
                  <c:v>2000</c:v>
                </c:pt>
                <c:pt idx="9">
                  <c:v>2500</c:v>
                </c:pt>
                <c:pt idx="10">
                  <c:v>3000</c:v>
                </c:pt>
                <c:pt idx="11">
                  <c:v>3500</c:v>
                </c:pt>
                <c:pt idx="12">
                  <c:v>4000</c:v>
                </c:pt>
                <c:pt idx="13">
                  <c:v>4500</c:v>
                </c:pt>
                <c:pt idx="14">
                  <c:v>5000</c:v>
                </c:pt>
                <c:pt idx="15">
                  <c:v>5500</c:v>
                </c:pt>
                <c:pt idx="16">
                  <c:v>6000</c:v>
                </c:pt>
                <c:pt idx="17">
                  <c:v>6500</c:v>
                </c:pt>
                <c:pt idx="18">
                  <c:v>7000</c:v>
                </c:pt>
                <c:pt idx="19">
                  <c:v>7500</c:v>
                </c:pt>
              </c:numCache>
            </c:numRef>
          </c:val>
          <c:smooth val="0"/>
        </c:ser>
        <c:ser>
          <c:idx val="1"/>
          <c:order val="1"/>
          <c:spPr>
            <a:ln>
              <a:prstDash val="sysDash"/>
            </a:ln>
          </c:spPr>
          <c:marker>
            <c:symbol val="none"/>
          </c:marker>
          <c:cat>
            <c:numRef>
              <c:f>q6_1_a!$A$6:$A$25</c:f>
              <c:numCache>
                <c:formatCode>General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</c:numCache>
            </c:numRef>
          </c:cat>
          <c:val>
            <c:numRef>
              <c:f>q6_1_a!$F$6:$F$25</c:f>
              <c:numCache>
                <c:formatCode>General</c:formatCode>
                <c:ptCount val="20"/>
                <c:pt idx="0">
                  <c:v>4500.0000000000009</c:v>
                </c:pt>
                <c:pt idx="1">
                  <c:v>4000.0000000000005</c:v>
                </c:pt>
                <c:pt idx="2">
                  <c:v>3500.0000000000005</c:v>
                </c:pt>
                <c:pt idx="3">
                  <c:v>3000.0000000000005</c:v>
                </c:pt>
                <c:pt idx="4">
                  <c:v>2500.0000000000005</c:v>
                </c:pt>
                <c:pt idx="5">
                  <c:v>2000.0000000000002</c:v>
                </c:pt>
                <c:pt idx="6">
                  <c:v>1500.0000000000002</c:v>
                </c:pt>
                <c:pt idx="7">
                  <c:v>1000.0000000000001</c:v>
                </c:pt>
                <c:pt idx="8">
                  <c:v>500.00000000000006</c:v>
                </c:pt>
                <c:pt idx="9">
                  <c:v>0</c:v>
                </c:pt>
                <c:pt idx="10">
                  <c:v>-500.00000000000006</c:v>
                </c:pt>
                <c:pt idx="11">
                  <c:v>-1000.0000000000001</c:v>
                </c:pt>
                <c:pt idx="12">
                  <c:v>-1500.0000000000002</c:v>
                </c:pt>
                <c:pt idx="13">
                  <c:v>-2000.0000000000002</c:v>
                </c:pt>
                <c:pt idx="14">
                  <c:v>-2500.0000000000005</c:v>
                </c:pt>
                <c:pt idx="15">
                  <c:v>-3000.0000000000005</c:v>
                </c:pt>
                <c:pt idx="16">
                  <c:v>-3500.0000000000005</c:v>
                </c:pt>
                <c:pt idx="17">
                  <c:v>-4000.0000000000005</c:v>
                </c:pt>
                <c:pt idx="18">
                  <c:v>-4500.0000000000009</c:v>
                </c:pt>
                <c:pt idx="19">
                  <c:v>-5000.0000000000009</c:v>
                </c:pt>
              </c:numCache>
            </c:numRef>
          </c:val>
          <c:smooth val="0"/>
        </c:ser>
        <c:ser>
          <c:idx val="2"/>
          <c:order val="2"/>
          <c:spPr>
            <a:ln>
              <a:prstDash val="dash"/>
            </a:ln>
          </c:spPr>
          <c:marker>
            <c:symbol val="none"/>
          </c:marker>
          <c:cat>
            <c:numRef>
              <c:f>q6_1_a!$A$6:$A$25</c:f>
              <c:numCache>
                <c:formatCode>General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</c:numCache>
            </c:numRef>
          </c:cat>
          <c:val>
            <c:numRef>
              <c:f>q6_1_a!$G$6:$G$25</c:f>
              <c:numCache>
                <c:formatCode>General</c:formatCode>
                <c:ptCount val="20"/>
                <c:pt idx="0">
                  <c:v>2500.0000000000009</c:v>
                </c:pt>
                <c:pt idx="1">
                  <c:v>2500.0000000000005</c:v>
                </c:pt>
                <c:pt idx="2">
                  <c:v>2500.0000000000005</c:v>
                </c:pt>
                <c:pt idx="3">
                  <c:v>2500.0000000000005</c:v>
                </c:pt>
                <c:pt idx="4">
                  <c:v>2500.0000000000005</c:v>
                </c:pt>
                <c:pt idx="5">
                  <c:v>2500</c:v>
                </c:pt>
                <c:pt idx="6">
                  <c:v>2500</c:v>
                </c:pt>
                <c:pt idx="7">
                  <c:v>2500</c:v>
                </c:pt>
                <c:pt idx="8">
                  <c:v>2500</c:v>
                </c:pt>
                <c:pt idx="9">
                  <c:v>2500</c:v>
                </c:pt>
                <c:pt idx="10">
                  <c:v>2500</c:v>
                </c:pt>
                <c:pt idx="11">
                  <c:v>2500</c:v>
                </c:pt>
                <c:pt idx="12">
                  <c:v>2500</c:v>
                </c:pt>
                <c:pt idx="13">
                  <c:v>2500</c:v>
                </c:pt>
                <c:pt idx="14">
                  <c:v>2499.9999999999995</c:v>
                </c:pt>
                <c:pt idx="15">
                  <c:v>2499.9999999999995</c:v>
                </c:pt>
                <c:pt idx="16">
                  <c:v>2499.9999999999995</c:v>
                </c:pt>
                <c:pt idx="17">
                  <c:v>2499.9999999999995</c:v>
                </c:pt>
                <c:pt idx="18">
                  <c:v>2499.9999999999991</c:v>
                </c:pt>
                <c:pt idx="19">
                  <c:v>2499.9999999999991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0045664"/>
        <c:axId val="170051544"/>
      </c:lineChart>
      <c:catAx>
        <c:axId val="17004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sv-SE"/>
                  <a:t>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0051544"/>
        <c:crosses val="autoZero"/>
        <c:auto val="1"/>
        <c:lblAlgn val="ctr"/>
        <c:lblOffset val="100"/>
        <c:noMultiLvlLbl val="0"/>
      </c:catAx>
      <c:valAx>
        <c:axId val="1700515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sv-SE"/>
                  <a:t>Profit and net profit</a:t>
                </a:r>
              </a:p>
              <a:p>
                <a:pPr>
                  <a:defRPr/>
                </a:pPr>
                <a:endParaRPr lang="sv-SE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0045664"/>
        <c:crosses val="autoZero"/>
        <c:crossBetween val="between"/>
      </c:valAx>
    </c:plotArea>
    <c:plotVisOnly val="1"/>
    <c:dispBlanksAs val="gap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sv-SE"/>
              <a:t>Net profit:</a:t>
            </a:r>
            <a:r>
              <a:rPr lang="sv-SE" baseline="0"/>
              <a:t> convex profits and forward rate</a:t>
            </a:r>
            <a:endParaRPr lang="sv-SE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8787835249866215E-2"/>
          <c:y val="7.7635320002407124E-2"/>
          <c:w val="0.89984638772409498"/>
          <c:h val="0.81504019969185593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q6_1_b!$A$6:$A$25</c:f>
              <c:numCache>
                <c:formatCode>General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</c:numCache>
            </c:numRef>
          </c:cat>
          <c:val>
            <c:numRef>
              <c:f>q6_1_b!$C$6:$C$25</c:f>
              <c:numCache>
                <c:formatCode>General</c:formatCode>
                <c:ptCount val="20"/>
                <c:pt idx="0">
                  <c:v>25</c:v>
                </c:pt>
                <c:pt idx="1">
                  <c:v>100</c:v>
                </c:pt>
                <c:pt idx="2">
                  <c:v>225</c:v>
                </c:pt>
                <c:pt idx="3">
                  <c:v>400</c:v>
                </c:pt>
                <c:pt idx="4">
                  <c:v>625</c:v>
                </c:pt>
                <c:pt idx="5">
                  <c:v>900</c:v>
                </c:pt>
                <c:pt idx="6">
                  <c:v>1225</c:v>
                </c:pt>
                <c:pt idx="7">
                  <c:v>1600</c:v>
                </c:pt>
                <c:pt idx="8">
                  <c:v>2025</c:v>
                </c:pt>
                <c:pt idx="9">
                  <c:v>2500</c:v>
                </c:pt>
                <c:pt idx="10">
                  <c:v>3025</c:v>
                </c:pt>
                <c:pt idx="11">
                  <c:v>3600</c:v>
                </c:pt>
                <c:pt idx="12">
                  <c:v>4225</c:v>
                </c:pt>
                <c:pt idx="13">
                  <c:v>4900</c:v>
                </c:pt>
                <c:pt idx="14">
                  <c:v>5625</c:v>
                </c:pt>
                <c:pt idx="15">
                  <c:v>6400</c:v>
                </c:pt>
                <c:pt idx="16">
                  <c:v>7225</c:v>
                </c:pt>
                <c:pt idx="17">
                  <c:v>8100</c:v>
                </c:pt>
                <c:pt idx="18">
                  <c:v>9025</c:v>
                </c:pt>
                <c:pt idx="19">
                  <c:v>10000</c:v>
                </c:pt>
              </c:numCache>
            </c:numRef>
          </c:val>
          <c:smooth val="0"/>
        </c:ser>
        <c:ser>
          <c:idx val="1"/>
          <c:order val="1"/>
          <c:spPr>
            <a:ln>
              <a:prstDash val="dash"/>
            </a:ln>
          </c:spPr>
          <c:marker>
            <c:symbol val="none"/>
          </c:marker>
          <c:cat>
            <c:numRef>
              <c:f>q6_1_b!$A$6:$A$25</c:f>
              <c:numCache>
                <c:formatCode>General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</c:numCache>
            </c:numRef>
          </c:cat>
          <c:val>
            <c:numRef>
              <c:f>q6_1_b!$G$6:$G$25</c:f>
              <c:numCache>
                <c:formatCode>General</c:formatCode>
                <c:ptCount val="20"/>
                <c:pt idx="0">
                  <c:v>4525</c:v>
                </c:pt>
                <c:pt idx="1">
                  <c:v>4100</c:v>
                </c:pt>
                <c:pt idx="2">
                  <c:v>3725</c:v>
                </c:pt>
                <c:pt idx="3">
                  <c:v>3400</c:v>
                </c:pt>
                <c:pt idx="4">
                  <c:v>3125</c:v>
                </c:pt>
                <c:pt idx="5">
                  <c:v>2900</c:v>
                </c:pt>
                <c:pt idx="6">
                  <c:v>2725</c:v>
                </c:pt>
                <c:pt idx="7">
                  <c:v>2600</c:v>
                </c:pt>
                <c:pt idx="8">
                  <c:v>2525</c:v>
                </c:pt>
                <c:pt idx="9">
                  <c:v>2500</c:v>
                </c:pt>
                <c:pt idx="10">
                  <c:v>2525</c:v>
                </c:pt>
                <c:pt idx="11">
                  <c:v>2600</c:v>
                </c:pt>
                <c:pt idx="12">
                  <c:v>2725</c:v>
                </c:pt>
                <c:pt idx="13">
                  <c:v>2900</c:v>
                </c:pt>
                <c:pt idx="14">
                  <c:v>3125</c:v>
                </c:pt>
                <c:pt idx="15">
                  <c:v>3400</c:v>
                </c:pt>
                <c:pt idx="16">
                  <c:v>3725</c:v>
                </c:pt>
                <c:pt idx="17">
                  <c:v>4100</c:v>
                </c:pt>
                <c:pt idx="18">
                  <c:v>4525</c:v>
                </c:pt>
                <c:pt idx="19">
                  <c:v>5000</c:v>
                </c:pt>
              </c:numCache>
            </c:numRef>
          </c:val>
          <c:smooth val="0"/>
        </c:ser>
        <c:ser>
          <c:idx val="2"/>
          <c:order val="2"/>
          <c:spPr>
            <a:ln>
              <a:prstDash val="sysDash"/>
            </a:ln>
          </c:spPr>
          <c:marker>
            <c:symbol val="none"/>
          </c:marker>
          <c:cat>
            <c:numRef>
              <c:f>q6_1_b!$A$6:$A$25</c:f>
              <c:numCache>
                <c:formatCode>General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</c:numCache>
            </c:numRef>
          </c:cat>
          <c:val>
            <c:numRef>
              <c:f>q6_1_b!$K$6:$K$25</c:f>
              <c:numCache>
                <c:formatCode>General</c:formatCode>
                <c:ptCount val="20"/>
                <c:pt idx="0">
                  <c:v>1825</c:v>
                </c:pt>
                <c:pt idx="1">
                  <c:v>1700</c:v>
                </c:pt>
                <c:pt idx="2">
                  <c:v>1625</c:v>
                </c:pt>
                <c:pt idx="3">
                  <c:v>1600</c:v>
                </c:pt>
                <c:pt idx="4">
                  <c:v>1625</c:v>
                </c:pt>
                <c:pt idx="5">
                  <c:v>1700</c:v>
                </c:pt>
                <c:pt idx="6">
                  <c:v>1825</c:v>
                </c:pt>
                <c:pt idx="7">
                  <c:v>2000</c:v>
                </c:pt>
                <c:pt idx="8">
                  <c:v>2225</c:v>
                </c:pt>
                <c:pt idx="9">
                  <c:v>2500</c:v>
                </c:pt>
                <c:pt idx="10">
                  <c:v>2825</c:v>
                </c:pt>
                <c:pt idx="11">
                  <c:v>3200</c:v>
                </c:pt>
                <c:pt idx="12">
                  <c:v>3625</c:v>
                </c:pt>
                <c:pt idx="13">
                  <c:v>4100</c:v>
                </c:pt>
                <c:pt idx="14">
                  <c:v>4625</c:v>
                </c:pt>
                <c:pt idx="15">
                  <c:v>5200</c:v>
                </c:pt>
                <c:pt idx="16">
                  <c:v>5825</c:v>
                </c:pt>
                <c:pt idx="17">
                  <c:v>6500</c:v>
                </c:pt>
                <c:pt idx="18">
                  <c:v>7225</c:v>
                </c:pt>
                <c:pt idx="19">
                  <c:v>8000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0048408"/>
        <c:axId val="170044880"/>
      </c:lineChart>
      <c:catAx>
        <c:axId val="170048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sv-SE"/>
                  <a:t>p</a:t>
                </a:r>
              </a:p>
            </c:rich>
          </c:tx>
          <c:layout>
            <c:manualLayout>
              <c:xMode val="edge"/>
              <c:yMode val="edge"/>
              <c:x val="0.46606441993836584"/>
              <c:y val="0.9451302440339337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70044880"/>
        <c:crosses val="autoZero"/>
        <c:auto val="1"/>
        <c:lblAlgn val="ctr"/>
        <c:lblOffset val="100"/>
        <c:noMultiLvlLbl val="0"/>
      </c:catAx>
      <c:valAx>
        <c:axId val="1700448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sv-SE"/>
                  <a:t>net profit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0048408"/>
        <c:crosses val="autoZero"/>
        <c:crossBetween val="between"/>
      </c:valAx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8134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0.59576</cdr:x>
      <cdr:y>0.29001</cdr:y>
    </cdr:from>
    <cdr:to>
      <cdr:x>0.6941</cdr:x>
      <cdr:y>0.44077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539828" y="175902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v-SE" sz="1100"/>
            <a:t>Unhedged</a:t>
          </a:r>
          <a:r>
            <a:rPr lang="sv-SE" sz="1100" baseline="0"/>
            <a:t> profit</a:t>
          </a:r>
          <a:endParaRPr lang="sv-SE" sz="1100"/>
        </a:p>
      </cdr:txBody>
    </cdr:sp>
  </cdr:relSizeAnchor>
  <cdr:relSizeAnchor xmlns:cdr="http://schemas.openxmlformats.org/drawingml/2006/chartDrawing">
    <cdr:from>
      <cdr:x>0.41837</cdr:x>
      <cdr:y>0.30806</cdr:y>
    </cdr:from>
    <cdr:to>
      <cdr:x>0.5167</cdr:x>
      <cdr:y>0.45882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890288" y="186850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v-SE" sz="1100"/>
            <a:t>net </a:t>
          </a:r>
          <a:r>
            <a:rPr lang="sv-SE" sz="1100" baseline="0"/>
            <a:t>profit</a:t>
          </a:r>
          <a:endParaRPr lang="sv-SE" sz="1100"/>
        </a:p>
      </cdr:txBody>
    </cdr:sp>
  </cdr:relSizeAnchor>
  <cdr:relSizeAnchor xmlns:cdr="http://schemas.openxmlformats.org/drawingml/2006/chartDrawing">
    <cdr:from>
      <cdr:x>0.16797</cdr:x>
      <cdr:y>0.25752</cdr:y>
    </cdr:from>
    <cdr:to>
      <cdr:x>0.26631</cdr:x>
      <cdr:y>0.40828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561955" y="156195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v-SE" sz="1100"/>
            <a:t>Gain</a:t>
          </a:r>
          <a:r>
            <a:rPr lang="sv-SE" sz="1100" baseline="0"/>
            <a:t> or loss on forward conctact</a:t>
          </a:r>
        </a:p>
        <a:p xmlns:a="http://schemas.openxmlformats.org/drawingml/2006/main">
          <a:endParaRPr lang="sv-SE" sz="1100"/>
        </a:p>
      </cdr:txBody>
    </cdr:sp>
  </cdr:relSizeAnchor>
  <cdr:relSizeAnchor xmlns:cdr="http://schemas.openxmlformats.org/drawingml/2006/chartDrawing">
    <cdr:from>
      <cdr:x>0.21978</cdr:x>
      <cdr:y>0.30205</cdr:y>
    </cdr:from>
    <cdr:to>
      <cdr:x>0.2551</cdr:x>
      <cdr:y>0.46089</cdr:y>
    </cdr:to>
    <cdr:sp macro="" textlink="">
      <cdr:nvSpPr>
        <cdr:cNvPr id="6" name="Straight Arrow Connector 5"/>
        <cdr:cNvSpPr/>
      </cdr:nvSpPr>
      <cdr:spPr>
        <a:xfrm xmlns:a="http://schemas.openxmlformats.org/drawingml/2006/main" flipH="1">
          <a:off x="2043678" y="1832011"/>
          <a:ext cx="328448" cy="963449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sv-SE"/>
        </a:p>
      </cdr:txBody>
    </cdr:sp>
  </cdr:relSizeAnchor>
  <cdr:relSizeAnchor xmlns:cdr="http://schemas.openxmlformats.org/drawingml/2006/chartDrawing">
    <cdr:from>
      <cdr:x>0.43328</cdr:x>
      <cdr:y>0.34537</cdr:y>
    </cdr:from>
    <cdr:to>
      <cdr:x>0.45997</cdr:x>
      <cdr:y>0.50421</cdr:y>
    </cdr:to>
    <cdr:sp macro="" textlink="">
      <cdr:nvSpPr>
        <cdr:cNvPr id="8" name="Straight Arrow Connector 7"/>
        <cdr:cNvSpPr/>
      </cdr:nvSpPr>
      <cdr:spPr>
        <a:xfrm xmlns:a="http://schemas.openxmlformats.org/drawingml/2006/main" flipH="1">
          <a:off x="4028966" y="2094770"/>
          <a:ext cx="248160" cy="963448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sv-SE"/>
        </a:p>
      </cdr:txBody>
    </cdr:sp>
  </cdr:relSizeAnchor>
  <cdr:relSizeAnchor xmlns:cdr="http://schemas.openxmlformats.org/drawingml/2006/chartDrawing">
    <cdr:from>
      <cdr:x>0.6821</cdr:x>
      <cdr:y>0.32972</cdr:y>
    </cdr:from>
    <cdr:to>
      <cdr:x>0.73862</cdr:x>
      <cdr:y>0.38387</cdr:y>
    </cdr:to>
    <cdr:sp macro="" textlink="">
      <cdr:nvSpPr>
        <cdr:cNvPr id="10" name="Straight Arrow Connector 9"/>
        <cdr:cNvSpPr/>
      </cdr:nvSpPr>
      <cdr:spPr>
        <a:xfrm xmlns:a="http://schemas.openxmlformats.org/drawingml/2006/main">
          <a:off x="6342701" y="1999885"/>
          <a:ext cx="525517" cy="328448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sv-S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8736" cy="606534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0.65699</cdr:x>
      <cdr:y>0.21781</cdr:y>
    </cdr:from>
    <cdr:to>
      <cdr:x>0.75532</cdr:x>
      <cdr:y>0.36857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109138" y="132109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v-SE" sz="1100"/>
            <a:t>Unhedged</a:t>
          </a:r>
          <a:r>
            <a:rPr lang="sv-SE" sz="1100" baseline="0"/>
            <a:t> - quantity set optimally </a:t>
          </a:r>
          <a:endParaRPr lang="sv-SE" sz="1100"/>
        </a:p>
      </cdr:txBody>
    </cdr:sp>
  </cdr:relSizeAnchor>
  <cdr:relSizeAnchor xmlns:cdr="http://schemas.openxmlformats.org/drawingml/2006/chartDrawing">
    <cdr:from>
      <cdr:x>0.75039</cdr:x>
      <cdr:y>0.7136</cdr:y>
    </cdr:from>
    <cdr:to>
      <cdr:x>0.84873</cdr:x>
      <cdr:y>0.86436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977701" y="432821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v-SE" sz="1100" baseline="0"/>
            <a:t>"full hedging" with linear contracts </a:t>
          </a:r>
          <a:endParaRPr lang="sv-SE" sz="1100"/>
        </a:p>
      </cdr:txBody>
    </cdr:sp>
  </cdr:relSizeAnchor>
  <cdr:relSizeAnchor xmlns:cdr="http://schemas.openxmlformats.org/drawingml/2006/chartDrawing">
    <cdr:from>
      <cdr:x>0.27316</cdr:x>
      <cdr:y>0.3935</cdr:y>
    </cdr:from>
    <cdr:to>
      <cdr:x>0.37149</cdr:x>
      <cdr:y>0.54426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540001" y="238672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v-SE" sz="1100" baseline="0"/>
            <a:t>"partial hedging" with linear contracts </a:t>
          </a:r>
          <a:endParaRPr lang="sv-SE" sz="1100"/>
        </a:p>
      </cdr:txBody>
    </cdr:sp>
  </cdr:relSizeAnchor>
  <cdr:relSizeAnchor xmlns:cdr="http://schemas.openxmlformats.org/drawingml/2006/chartDrawing">
    <cdr:from>
      <cdr:x>0.77002</cdr:x>
      <cdr:y>0.26835</cdr:y>
    </cdr:from>
    <cdr:to>
      <cdr:x>0.87206</cdr:x>
      <cdr:y>0.35259</cdr:y>
    </cdr:to>
    <cdr:sp macro="" textlink="">
      <cdr:nvSpPr>
        <cdr:cNvPr id="6" name="Straight Arrow Connector 5"/>
        <cdr:cNvSpPr/>
      </cdr:nvSpPr>
      <cdr:spPr>
        <a:xfrm xmlns:a="http://schemas.openxmlformats.org/drawingml/2006/main">
          <a:off x="7160172" y="1627644"/>
          <a:ext cx="948851" cy="510919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sv-SE"/>
        </a:p>
      </cdr:txBody>
    </cdr:sp>
  </cdr:relSizeAnchor>
  <cdr:relSizeAnchor xmlns:cdr="http://schemas.openxmlformats.org/drawingml/2006/chartDrawing">
    <cdr:from>
      <cdr:x>0.46311</cdr:x>
      <cdr:y>0.43803</cdr:y>
    </cdr:from>
    <cdr:to>
      <cdr:x>0.7763</cdr:x>
      <cdr:y>0.54753</cdr:y>
    </cdr:to>
    <cdr:sp macro="" textlink="">
      <cdr:nvSpPr>
        <cdr:cNvPr id="8" name="Straight Arrow Connector 7"/>
        <cdr:cNvSpPr/>
      </cdr:nvSpPr>
      <cdr:spPr>
        <a:xfrm xmlns:a="http://schemas.openxmlformats.org/drawingml/2006/main">
          <a:off x="4306322" y="2656782"/>
          <a:ext cx="2912241" cy="66419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sv-SE"/>
        </a:p>
      </cdr:txBody>
    </cdr:sp>
  </cdr:relSizeAnchor>
  <cdr:relSizeAnchor xmlns:cdr="http://schemas.openxmlformats.org/drawingml/2006/chartDrawing">
    <cdr:from>
      <cdr:x>0.72214</cdr:x>
      <cdr:y>0.69795</cdr:y>
    </cdr:from>
    <cdr:to>
      <cdr:x>0.75589</cdr:x>
      <cdr:y>0.73526</cdr:y>
    </cdr:to>
    <cdr:sp macro="" textlink="">
      <cdr:nvSpPr>
        <cdr:cNvPr id="10" name="Straight Arrow Connector 9"/>
        <cdr:cNvSpPr/>
      </cdr:nvSpPr>
      <cdr:spPr>
        <a:xfrm xmlns:a="http://schemas.openxmlformats.org/drawingml/2006/main" flipH="1" flipV="1">
          <a:off x="6714943" y="4233333"/>
          <a:ext cx="313850" cy="22626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sv-SE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A2" sqref="A2"/>
    </sheetView>
  </sheetViews>
  <sheetFormatPr defaultRowHeight="15" x14ac:dyDescent="0.25"/>
  <sheetData>
    <row r="1" spans="1:3" x14ac:dyDescent="0.25">
      <c r="A1" t="s">
        <v>26</v>
      </c>
    </row>
    <row r="2" spans="1:3" x14ac:dyDescent="0.25">
      <c r="A2" t="s">
        <v>27</v>
      </c>
    </row>
    <row r="3" spans="1:3" x14ac:dyDescent="0.25">
      <c r="A3" t="s">
        <v>1</v>
      </c>
    </row>
    <row r="5" spans="1:3" ht="16.5" x14ac:dyDescent="0.3">
      <c r="A5" t="s">
        <v>0</v>
      </c>
      <c r="B5" s="1" t="s">
        <v>3</v>
      </c>
      <c r="C5" s="1" t="s">
        <v>2</v>
      </c>
    </row>
    <row r="6" spans="1:3" x14ac:dyDescent="0.25">
      <c r="A6">
        <v>10</v>
      </c>
      <c r="B6">
        <f>A6*50-50^2</f>
        <v>-2000</v>
      </c>
      <c r="C6">
        <f>(A6/2)*A6-(A6/2)^2</f>
        <v>25</v>
      </c>
    </row>
    <row r="7" spans="1:3" x14ac:dyDescent="0.25">
      <c r="A7">
        <f>A6+10</f>
        <v>20</v>
      </c>
      <c r="B7">
        <f t="shared" ref="B7:B25" si="0">A7*50-50^2</f>
        <v>-1500</v>
      </c>
      <c r="C7">
        <f t="shared" ref="C7:C25" si="1">(A7/2)*A7-(A7/2)^2</f>
        <v>100</v>
      </c>
    </row>
    <row r="8" spans="1:3" x14ac:dyDescent="0.25">
      <c r="A8">
        <f t="shared" ref="A8:A25" si="2">A7+10</f>
        <v>30</v>
      </c>
      <c r="B8">
        <f t="shared" si="0"/>
        <v>-1000</v>
      </c>
      <c r="C8">
        <f t="shared" si="1"/>
        <v>225</v>
      </c>
    </row>
    <row r="9" spans="1:3" x14ac:dyDescent="0.25">
      <c r="A9">
        <f t="shared" si="2"/>
        <v>40</v>
      </c>
      <c r="B9">
        <f t="shared" si="0"/>
        <v>-500</v>
      </c>
      <c r="C9">
        <f t="shared" si="1"/>
        <v>400</v>
      </c>
    </row>
    <row r="10" spans="1:3" x14ac:dyDescent="0.25">
      <c r="A10">
        <f t="shared" si="2"/>
        <v>50</v>
      </c>
      <c r="B10">
        <f t="shared" si="0"/>
        <v>0</v>
      </c>
      <c r="C10">
        <f t="shared" si="1"/>
        <v>625</v>
      </c>
    </row>
    <row r="11" spans="1:3" x14ac:dyDescent="0.25">
      <c r="A11">
        <f t="shared" si="2"/>
        <v>60</v>
      </c>
      <c r="B11">
        <f t="shared" si="0"/>
        <v>500</v>
      </c>
      <c r="C11">
        <f t="shared" si="1"/>
        <v>900</v>
      </c>
    </row>
    <row r="12" spans="1:3" x14ac:dyDescent="0.25">
      <c r="A12">
        <f t="shared" si="2"/>
        <v>70</v>
      </c>
      <c r="B12">
        <f t="shared" si="0"/>
        <v>1000</v>
      </c>
      <c r="C12">
        <f t="shared" si="1"/>
        <v>1225</v>
      </c>
    </row>
    <row r="13" spans="1:3" x14ac:dyDescent="0.25">
      <c r="A13">
        <f t="shared" si="2"/>
        <v>80</v>
      </c>
      <c r="B13">
        <f t="shared" si="0"/>
        <v>1500</v>
      </c>
      <c r="C13">
        <f t="shared" si="1"/>
        <v>1600</v>
      </c>
    </row>
    <row r="14" spans="1:3" x14ac:dyDescent="0.25">
      <c r="A14">
        <f t="shared" si="2"/>
        <v>90</v>
      </c>
      <c r="B14">
        <f t="shared" si="0"/>
        <v>2000</v>
      </c>
      <c r="C14">
        <f t="shared" si="1"/>
        <v>2025</v>
      </c>
    </row>
    <row r="15" spans="1:3" x14ac:dyDescent="0.25">
      <c r="A15">
        <f t="shared" si="2"/>
        <v>100</v>
      </c>
      <c r="B15">
        <f t="shared" si="0"/>
        <v>2500</v>
      </c>
      <c r="C15">
        <f t="shared" si="1"/>
        <v>2500</v>
      </c>
    </row>
    <row r="16" spans="1:3" x14ac:dyDescent="0.25">
      <c r="A16">
        <f t="shared" si="2"/>
        <v>110</v>
      </c>
      <c r="B16">
        <f t="shared" si="0"/>
        <v>3000</v>
      </c>
      <c r="C16">
        <f t="shared" si="1"/>
        <v>3025</v>
      </c>
    </row>
    <row r="17" spans="1:3" x14ac:dyDescent="0.25">
      <c r="A17">
        <f t="shared" si="2"/>
        <v>120</v>
      </c>
      <c r="B17">
        <f t="shared" si="0"/>
        <v>3500</v>
      </c>
      <c r="C17">
        <f t="shared" si="1"/>
        <v>3600</v>
      </c>
    </row>
    <row r="18" spans="1:3" x14ac:dyDescent="0.25">
      <c r="A18">
        <f t="shared" si="2"/>
        <v>130</v>
      </c>
      <c r="B18">
        <f t="shared" si="0"/>
        <v>4000</v>
      </c>
      <c r="C18">
        <f t="shared" si="1"/>
        <v>4225</v>
      </c>
    </row>
    <row r="19" spans="1:3" x14ac:dyDescent="0.25">
      <c r="A19">
        <f t="shared" si="2"/>
        <v>140</v>
      </c>
      <c r="B19">
        <f t="shared" si="0"/>
        <v>4500</v>
      </c>
      <c r="C19">
        <f t="shared" si="1"/>
        <v>4900</v>
      </c>
    </row>
    <row r="20" spans="1:3" x14ac:dyDescent="0.25">
      <c r="A20">
        <f t="shared" si="2"/>
        <v>150</v>
      </c>
      <c r="B20">
        <f t="shared" si="0"/>
        <v>5000</v>
      </c>
      <c r="C20">
        <f t="shared" si="1"/>
        <v>5625</v>
      </c>
    </row>
    <row r="21" spans="1:3" x14ac:dyDescent="0.25">
      <c r="A21">
        <f t="shared" si="2"/>
        <v>160</v>
      </c>
      <c r="B21">
        <f t="shared" si="0"/>
        <v>5500</v>
      </c>
      <c r="C21">
        <f t="shared" si="1"/>
        <v>6400</v>
      </c>
    </row>
    <row r="22" spans="1:3" x14ac:dyDescent="0.25">
      <c r="A22">
        <f t="shared" si="2"/>
        <v>170</v>
      </c>
      <c r="B22">
        <f t="shared" si="0"/>
        <v>6000</v>
      </c>
      <c r="C22">
        <f t="shared" si="1"/>
        <v>7225</v>
      </c>
    </row>
    <row r="23" spans="1:3" x14ac:dyDescent="0.25">
      <c r="A23">
        <f t="shared" si="2"/>
        <v>180</v>
      </c>
      <c r="B23">
        <f t="shared" si="0"/>
        <v>6500</v>
      </c>
      <c r="C23">
        <f t="shared" si="1"/>
        <v>8100</v>
      </c>
    </row>
    <row r="24" spans="1:3" x14ac:dyDescent="0.25">
      <c r="A24">
        <f t="shared" si="2"/>
        <v>190</v>
      </c>
      <c r="B24">
        <f t="shared" si="0"/>
        <v>7000</v>
      </c>
      <c r="C24">
        <f t="shared" si="1"/>
        <v>9025</v>
      </c>
    </row>
    <row r="25" spans="1:3" x14ac:dyDescent="0.25">
      <c r="A25">
        <f t="shared" si="2"/>
        <v>200</v>
      </c>
      <c r="B25">
        <f t="shared" si="0"/>
        <v>7500</v>
      </c>
      <c r="C25">
        <f t="shared" si="1"/>
        <v>10000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F6" activeCellId="1" sqref="B6:B25 F6:G25"/>
    </sheetView>
  </sheetViews>
  <sheetFormatPr defaultRowHeight="15" x14ac:dyDescent="0.25"/>
  <sheetData>
    <row r="1" spans="1:7" x14ac:dyDescent="0.25">
      <c r="B1" t="s">
        <v>14</v>
      </c>
      <c r="F1" t="s">
        <v>6</v>
      </c>
    </row>
    <row r="2" spans="1:7" x14ac:dyDescent="0.25">
      <c r="B2" s="3" t="s">
        <v>19</v>
      </c>
      <c r="C2">
        <f>LINEST(B6:B25,A6:A25)</f>
        <v>50.000000000000007</v>
      </c>
      <c r="F2" t="s">
        <v>7</v>
      </c>
    </row>
    <row r="3" spans="1:7" x14ac:dyDescent="0.25">
      <c r="F3" t="s">
        <v>8</v>
      </c>
    </row>
    <row r="4" spans="1:7" x14ac:dyDescent="0.25">
      <c r="A4" t="s">
        <v>9</v>
      </c>
      <c r="E4" s="3" t="s">
        <v>10</v>
      </c>
      <c r="F4">
        <v>100</v>
      </c>
    </row>
    <row r="5" spans="1:7" ht="18" x14ac:dyDescent="0.35">
      <c r="A5" t="s">
        <v>0</v>
      </c>
      <c r="B5" t="s">
        <v>4</v>
      </c>
      <c r="C5" s="2" t="s">
        <v>5</v>
      </c>
      <c r="E5" s="4" t="s">
        <v>11</v>
      </c>
      <c r="F5">
        <f>$C$2</f>
        <v>50.000000000000007</v>
      </c>
      <c r="G5" t="s">
        <v>12</v>
      </c>
    </row>
    <row r="6" spans="1:7" x14ac:dyDescent="0.25">
      <c r="A6">
        <v>10</v>
      </c>
      <c r="B6">
        <v>-2000</v>
      </c>
      <c r="C6">
        <v>25</v>
      </c>
      <c r="F6">
        <f>($F$4-A6)*F$5</f>
        <v>4500.0000000000009</v>
      </c>
      <c r="G6">
        <f>B6+F6</f>
        <v>2500.0000000000009</v>
      </c>
    </row>
    <row r="7" spans="1:7" x14ac:dyDescent="0.25">
      <c r="A7">
        <v>20</v>
      </c>
      <c r="B7">
        <v>-1500</v>
      </c>
      <c r="C7">
        <v>100</v>
      </c>
      <c r="F7">
        <f t="shared" ref="F7:F25" si="0">($F$4-A7)*F$5</f>
        <v>4000.0000000000005</v>
      </c>
      <c r="G7">
        <f t="shared" ref="G7:G25" si="1">B7+F7</f>
        <v>2500.0000000000005</v>
      </c>
    </row>
    <row r="8" spans="1:7" x14ac:dyDescent="0.25">
      <c r="A8">
        <v>30</v>
      </c>
      <c r="B8">
        <v>-1000</v>
      </c>
      <c r="C8">
        <v>225</v>
      </c>
      <c r="F8">
        <f t="shared" si="0"/>
        <v>3500.0000000000005</v>
      </c>
      <c r="G8">
        <f t="shared" si="1"/>
        <v>2500.0000000000005</v>
      </c>
    </row>
    <row r="9" spans="1:7" x14ac:dyDescent="0.25">
      <c r="A9">
        <v>40</v>
      </c>
      <c r="B9">
        <v>-500</v>
      </c>
      <c r="C9">
        <v>400</v>
      </c>
      <c r="F9">
        <f t="shared" si="0"/>
        <v>3000.0000000000005</v>
      </c>
      <c r="G9">
        <f t="shared" si="1"/>
        <v>2500.0000000000005</v>
      </c>
    </row>
    <row r="10" spans="1:7" x14ac:dyDescent="0.25">
      <c r="A10">
        <v>50</v>
      </c>
      <c r="B10">
        <v>0</v>
      </c>
      <c r="C10">
        <v>625</v>
      </c>
      <c r="F10">
        <f t="shared" si="0"/>
        <v>2500.0000000000005</v>
      </c>
      <c r="G10">
        <f t="shared" si="1"/>
        <v>2500.0000000000005</v>
      </c>
    </row>
    <row r="11" spans="1:7" x14ac:dyDescent="0.25">
      <c r="A11">
        <v>60</v>
      </c>
      <c r="B11">
        <v>500</v>
      </c>
      <c r="C11">
        <v>900</v>
      </c>
      <c r="F11">
        <f t="shared" si="0"/>
        <v>2000.0000000000002</v>
      </c>
      <c r="G11">
        <f t="shared" si="1"/>
        <v>2500</v>
      </c>
    </row>
    <row r="12" spans="1:7" x14ac:dyDescent="0.25">
      <c r="A12">
        <v>70</v>
      </c>
      <c r="B12">
        <v>1000</v>
      </c>
      <c r="C12">
        <v>1225</v>
      </c>
      <c r="F12">
        <f t="shared" si="0"/>
        <v>1500.0000000000002</v>
      </c>
      <c r="G12">
        <f t="shared" si="1"/>
        <v>2500</v>
      </c>
    </row>
    <row r="13" spans="1:7" x14ac:dyDescent="0.25">
      <c r="A13">
        <v>80</v>
      </c>
      <c r="B13">
        <v>1500</v>
      </c>
      <c r="C13">
        <v>1600</v>
      </c>
      <c r="F13">
        <f t="shared" si="0"/>
        <v>1000.0000000000001</v>
      </c>
      <c r="G13">
        <f t="shared" si="1"/>
        <v>2500</v>
      </c>
    </row>
    <row r="14" spans="1:7" x14ac:dyDescent="0.25">
      <c r="A14">
        <v>90</v>
      </c>
      <c r="B14">
        <v>2000</v>
      </c>
      <c r="C14">
        <v>2025</v>
      </c>
      <c r="F14">
        <f t="shared" si="0"/>
        <v>500.00000000000006</v>
      </c>
      <c r="G14">
        <f t="shared" si="1"/>
        <v>2500</v>
      </c>
    </row>
    <row r="15" spans="1:7" x14ac:dyDescent="0.25">
      <c r="A15">
        <v>100</v>
      </c>
      <c r="B15">
        <v>2500</v>
      </c>
      <c r="C15">
        <v>2500</v>
      </c>
      <c r="F15">
        <f t="shared" si="0"/>
        <v>0</v>
      </c>
      <c r="G15">
        <f t="shared" si="1"/>
        <v>2500</v>
      </c>
    </row>
    <row r="16" spans="1:7" x14ac:dyDescent="0.25">
      <c r="A16">
        <v>110</v>
      </c>
      <c r="B16">
        <v>3000</v>
      </c>
      <c r="C16">
        <v>3025</v>
      </c>
      <c r="F16">
        <f t="shared" si="0"/>
        <v>-500.00000000000006</v>
      </c>
      <c r="G16">
        <f t="shared" si="1"/>
        <v>2500</v>
      </c>
    </row>
    <row r="17" spans="1:7" x14ac:dyDescent="0.25">
      <c r="A17">
        <v>120</v>
      </c>
      <c r="B17">
        <v>3500</v>
      </c>
      <c r="C17">
        <v>3600</v>
      </c>
      <c r="F17">
        <f t="shared" si="0"/>
        <v>-1000.0000000000001</v>
      </c>
      <c r="G17">
        <f t="shared" si="1"/>
        <v>2500</v>
      </c>
    </row>
    <row r="18" spans="1:7" x14ac:dyDescent="0.25">
      <c r="A18">
        <v>130</v>
      </c>
      <c r="B18">
        <v>4000</v>
      </c>
      <c r="C18">
        <v>4225</v>
      </c>
      <c r="F18">
        <f t="shared" si="0"/>
        <v>-1500.0000000000002</v>
      </c>
      <c r="G18">
        <f t="shared" si="1"/>
        <v>2500</v>
      </c>
    </row>
    <row r="19" spans="1:7" x14ac:dyDescent="0.25">
      <c r="A19">
        <v>140</v>
      </c>
      <c r="B19">
        <v>4500</v>
      </c>
      <c r="C19">
        <v>4900</v>
      </c>
      <c r="F19">
        <f t="shared" si="0"/>
        <v>-2000.0000000000002</v>
      </c>
      <c r="G19">
        <f t="shared" si="1"/>
        <v>2500</v>
      </c>
    </row>
    <row r="20" spans="1:7" x14ac:dyDescent="0.25">
      <c r="A20">
        <v>150</v>
      </c>
      <c r="B20">
        <v>5000</v>
      </c>
      <c r="C20">
        <v>5625</v>
      </c>
      <c r="F20">
        <f t="shared" si="0"/>
        <v>-2500.0000000000005</v>
      </c>
      <c r="G20">
        <f t="shared" si="1"/>
        <v>2499.9999999999995</v>
      </c>
    </row>
    <row r="21" spans="1:7" x14ac:dyDescent="0.25">
      <c r="A21">
        <v>160</v>
      </c>
      <c r="B21">
        <v>5500</v>
      </c>
      <c r="C21">
        <v>6400</v>
      </c>
      <c r="F21">
        <f t="shared" si="0"/>
        <v>-3000.0000000000005</v>
      </c>
      <c r="G21">
        <f t="shared" si="1"/>
        <v>2499.9999999999995</v>
      </c>
    </row>
    <row r="22" spans="1:7" x14ac:dyDescent="0.25">
      <c r="A22">
        <v>170</v>
      </c>
      <c r="B22">
        <v>6000</v>
      </c>
      <c r="C22">
        <v>7225</v>
      </c>
      <c r="F22">
        <f t="shared" si="0"/>
        <v>-3500.0000000000005</v>
      </c>
      <c r="G22">
        <f t="shared" si="1"/>
        <v>2499.9999999999995</v>
      </c>
    </row>
    <row r="23" spans="1:7" x14ac:dyDescent="0.25">
      <c r="A23">
        <v>180</v>
      </c>
      <c r="B23">
        <v>6500</v>
      </c>
      <c r="C23">
        <v>8100</v>
      </c>
      <c r="F23">
        <f t="shared" si="0"/>
        <v>-4000.0000000000005</v>
      </c>
      <c r="G23">
        <f t="shared" si="1"/>
        <v>2499.9999999999995</v>
      </c>
    </row>
    <row r="24" spans="1:7" x14ac:dyDescent="0.25">
      <c r="A24">
        <v>190</v>
      </c>
      <c r="B24">
        <v>7000</v>
      </c>
      <c r="C24">
        <v>9025</v>
      </c>
      <c r="F24">
        <f t="shared" si="0"/>
        <v>-4500.0000000000009</v>
      </c>
      <c r="G24">
        <f t="shared" si="1"/>
        <v>2499.9999999999991</v>
      </c>
    </row>
    <row r="25" spans="1:7" x14ac:dyDescent="0.25">
      <c r="A25">
        <v>200</v>
      </c>
      <c r="B25">
        <v>7500</v>
      </c>
      <c r="C25">
        <v>10000</v>
      </c>
      <c r="F25">
        <f t="shared" si="0"/>
        <v>-5000.0000000000009</v>
      </c>
      <c r="G25">
        <f t="shared" si="1"/>
        <v>2499.9999999999991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workbookViewId="0">
      <selection activeCell="O18" sqref="O18"/>
    </sheetView>
  </sheetViews>
  <sheetFormatPr defaultRowHeight="15" x14ac:dyDescent="0.25"/>
  <sheetData>
    <row r="1" spans="1:15" x14ac:dyDescent="0.25">
      <c r="B1" t="s">
        <v>17</v>
      </c>
      <c r="F1" t="s">
        <v>6</v>
      </c>
    </row>
    <row r="2" spans="1:15" x14ac:dyDescent="0.25">
      <c r="B2" t="s">
        <v>13</v>
      </c>
      <c r="C2">
        <f>LINEST(C6:C25,A6:A25)</f>
        <v>52.500000000000007</v>
      </c>
      <c r="F2" t="s">
        <v>7</v>
      </c>
    </row>
    <row r="3" spans="1:15" x14ac:dyDescent="0.25">
      <c r="F3" t="s">
        <v>8</v>
      </c>
    </row>
    <row r="4" spans="1:15" x14ac:dyDescent="0.25">
      <c r="A4" t="s">
        <v>9</v>
      </c>
      <c r="E4" t="s">
        <v>10</v>
      </c>
      <c r="F4">
        <v>100</v>
      </c>
      <c r="I4" s="3" t="s">
        <v>10</v>
      </c>
      <c r="J4">
        <v>100</v>
      </c>
    </row>
    <row r="5" spans="1:15" ht="18" x14ac:dyDescent="0.35">
      <c r="A5" t="s">
        <v>0</v>
      </c>
      <c r="B5" t="s">
        <v>15</v>
      </c>
      <c r="C5" t="s">
        <v>16</v>
      </c>
      <c r="E5" t="s">
        <v>11</v>
      </c>
      <c r="F5">
        <v>50</v>
      </c>
      <c r="G5" t="s">
        <v>18</v>
      </c>
      <c r="I5" t="s">
        <v>11</v>
      </c>
      <c r="J5">
        <v>20</v>
      </c>
      <c r="K5" t="s">
        <v>18</v>
      </c>
      <c r="O5" t="s">
        <v>20</v>
      </c>
    </row>
    <row r="6" spans="1:15" x14ac:dyDescent="0.25">
      <c r="A6">
        <v>10</v>
      </c>
      <c r="B6">
        <v>-2000</v>
      </c>
      <c r="C6">
        <v>25</v>
      </c>
      <c r="F6">
        <f>($F$4-A6)*F$5</f>
        <v>4500</v>
      </c>
      <c r="G6">
        <f>C6+F6</f>
        <v>4525</v>
      </c>
      <c r="J6">
        <f>($J$4-A6)*J$5</f>
        <v>1800</v>
      </c>
      <c r="K6">
        <f>C6+J6</f>
        <v>1825</v>
      </c>
      <c r="N6" s="3" t="s">
        <v>21</v>
      </c>
      <c r="O6">
        <f>0.5*$C$10+0.5*$C$20</f>
        <v>3125</v>
      </c>
    </row>
    <row r="7" spans="1:15" x14ac:dyDescent="0.25">
      <c r="A7">
        <v>20</v>
      </c>
      <c r="B7">
        <v>-1500</v>
      </c>
      <c r="C7">
        <v>100</v>
      </c>
      <c r="F7">
        <f t="shared" ref="F7:F25" si="0">($F$4-A7)*F$5</f>
        <v>4000</v>
      </c>
      <c r="G7">
        <f t="shared" ref="G7:G25" si="1">C7+F7</f>
        <v>4100</v>
      </c>
      <c r="J7">
        <f t="shared" ref="J7:J25" si="2">($J$4-A7)*J$5</f>
        <v>1600</v>
      </c>
      <c r="K7">
        <f t="shared" ref="K7:K25" si="3">C7+J7</f>
        <v>1700</v>
      </c>
      <c r="N7" s="3" t="s">
        <v>22</v>
      </c>
      <c r="O7">
        <f>0.5*$G$10+0.5*$G$20</f>
        <v>3125</v>
      </c>
    </row>
    <row r="8" spans="1:15" x14ac:dyDescent="0.25">
      <c r="A8">
        <v>30</v>
      </c>
      <c r="B8">
        <v>-1000</v>
      </c>
      <c r="C8">
        <v>225</v>
      </c>
      <c r="F8">
        <f t="shared" si="0"/>
        <v>3500</v>
      </c>
      <c r="G8">
        <f t="shared" si="1"/>
        <v>3725</v>
      </c>
      <c r="J8">
        <f t="shared" si="2"/>
        <v>1400</v>
      </c>
      <c r="K8">
        <f t="shared" si="3"/>
        <v>1625</v>
      </c>
      <c r="N8" s="3" t="s">
        <v>23</v>
      </c>
      <c r="O8">
        <f>0.5*$K$10+0.5*$K$20</f>
        <v>3125</v>
      </c>
    </row>
    <row r="9" spans="1:15" x14ac:dyDescent="0.25">
      <c r="A9">
        <v>40</v>
      </c>
      <c r="B9">
        <v>-500</v>
      </c>
      <c r="C9">
        <v>400</v>
      </c>
      <c r="F9">
        <f t="shared" si="0"/>
        <v>3000</v>
      </c>
      <c r="G9">
        <f t="shared" si="1"/>
        <v>3400</v>
      </c>
      <c r="J9">
        <f t="shared" si="2"/>
        <v>1200</v>
      </c>
      <c r="K9">
        <f t="shared" si="3"/>
        <v>1600</v>
      </c>
    </row>
    <row r="10" spans="1:15" x14ac:dyDescent="0.25">
      <c r="A10">
        <v>50</v>
      </c>
      <c r="B10">
        <v>0</v>
      </c>
      <c r="C10">
        <v>625</v>
      </c>
      <c r="F10">
        <f t="shared" si="0"/>
        <v>2500</v>
      </c>
      <c r="G10">
        <f t="shared" si="1"/>
        <v>3125</v>
      </c>
      <c r="J10">
        <f t="shared" si="2"/>
        <v>1000</v>
      </c>
      <c r="K10">
        <f t="shared" si="3"/>
        <v>1625</v>
      </c>
      <c r="O10" t="s">
        <v>25</v>
      </c>
    </row>
    <row r="11" spans="1:15" x14ac:dyDescent="0.25">
      <c r="A11">
        <v>60</v>
      </c>
      <c r="B11">
        <v>500</v>
      </c>
      <c r="C11">
        <v>900</v>
      </c>
      <c r="F11">
        <f t="shared" si="0"/>
        <v>2000</v>
      </c>
      <c r="G11">
        <f t="shared" si="1"/>
        <v>2900</v>
      </c>
      <c r="J11">
        <f t="shared" si="2"/>
        <v>800</v>
      </c>
      <c r="K11">
        <f t="shared" si="3"/>
        <v>1700</v>
      </c>
      <c r="O11" t="s">
        <v>24</v>
      </c>
    </row>
    <row r="12" spans="1:15" x14ac:dyDescent="0.25">
      <c r="A12">
        <v>70</v>
      </c>
      <c r="B12">
        <v>1000</v>
      </c>
      <c r="C12">
        <v>1225</v>
      </c>
      <c r="F12">
        <f t="shared" si="0"/>
        <v>1500</v>
      </c>
      <c r="G12">
        <f t="shared" si="1"/>
        <v>2725</v>
      </c>
      <c r="J12">
        <f t="shared" si="2"/>
        <v>600</v>
      </c>
      <c r="K12">
        <f t="shared" si="3"/>
        <v>1825</v>
      </c>
      <c r="N12" s="3" t="s">
        <v>21</v>
      </c>
      <c r="O12">
        <f>0.5*$C$8+0.5*$C$22</f>
        <v>3725</v>
      </c>
    </row>
    <row r="13" spans="1:15" x14ac:dyDescent="0.25">
      <c r="A13">
        <v>80</v>
      </c>
      <c r="B13">
        <v>1500</v>
      </c>
      <c r="C13">
        <v>1600</v>
      </c>
      <c r="F13">
        <f t="shared" si="0"/>
        <v>1000</v>
      </c>
      <c r="G13">
        <f t="shared" si="1"/>
        <v>2600</v>
      </c>
      <c r="J13">
        <f t="shared" si="2"/>
        <v>400</v>
      </c>
      <c r="K13">
        <f t="shared" si="3"/>
        <v>2000</v>
      </c>
      <c r="N13" s="3" t="s">
        <v>22</v>
      </c>
      <c r="O13">
        <f>0.5*$G$8+0.5*$G$22</f>
        <v>3725</v>
      </c>
    </row>
    <row r="14" spans="1:15" x14ac:dyDescent="0.25">
      <c r="A14">
        <v>90</v>
      </c>
      <c r="B14">
        <v>2000</v>
      </c>
      <c r="C14">
        <v>2025</v>
      </c>
      <c r="F14">
        <f t="shared" si="0"/>
        <v>500</v>
      </c>
      <c r="G14">
        <f t="shared" si="1"/>
        <v>2525</v>
      </c>
      <c r="J14">
        <f t="shared" si="2"/>
        <v>200</v>
      </c>
      <c r="K14">
        <f t="shared" si="3"/>
        <v>2225</v>
      </c>
      <c r="N14" s="3" t="s">
        <v>23</v>
      </c>
      <c r="O14">
        <f>0.5*$K$8+0.5*$K$22</f>
        <v>3725</v>
      </c>
    </row>
    <row r="15" spans="1:15" x14ac:dyDescent="0.25">
      <c r="A15">
        <v>100</v>
      </c>
      <c r="B15">
        <v>2500</v>
      </c>
      <c r="C15">
        <v>2500</v>
      </c>
      <c r="F15">
        <f t="shared" si="0"/>
        <v>0</v>
      </c>
      <c r="G15">
        <f t="shared" si="1"/>
        <v>2500</v>
      </c>
      <c r="J15">
        <f t="shared" si="2"/>
        <v>0</v>
      </c>
      <c r="K15">
        <f t="shared" si="3"/>
        <v>2500</v>
      </c>
    </row>
    <row r="16" spans="1:15" x14ac:dyDescent="0.25">
      <c r="A16">
        <v>110</v>
      </c>
      <c r="B16">
        <v>3000</v>
      </c>
      <c r="C16">
        <v>3025</v>
      </c>
      <c r="F16">
        <f t="shared" si="0"/>
        <v>-500</v>
      </c>
      <c r="G16">
        <f t="shared" si="1"/>
        <v>2525</v>
      </c>
      <c r="J16">
        <f t="shared" si="2"/>
        <v>-200</v>
      </c>
      <c r="K16">
        <f t="shared" si="3"/>
        <v>2825</v>
      </c>
    </row>
    <row r="17" spans="1:11" x14ac:dyDescent="0.25">
      <c r="A17">
        <v>120</v>
      </c>
      <c r="B17">
        <v>3500</v>
      </c>
      <c r="C17">
        <v>3600</v>
      </c>
      <c r="F17">
        <f t="shared" si="0"/>
        <v>-1000</v>
      </c>
      <c r="G17">
        <f t="shared" si="1"/>
        <v>2600</v>
      </c>
      <c r="J17">
        <f t="shared" si="2"/>
        <v>-400</v>
      </c>
      <c r="K17">
        <f t="shared" si="3"/>
        <v>3200</v>
      </c>
    </row>
    <row r="18" spans="1:11" x14ac:dyDescent="0.25">
      <c r="A18">
        <v>130</v>
      </c>
      <c r="B18">
        <v>4000</v>
      </c>
      <c r="C18">
        <v>4225</v>
      </c>
      <c r="F18">
        <f t="shared" si="0"/>
        <v>-1500</v>
      </c>
      <c r="G18">
        <f t="shared" si="1"/>
        <v>2725</v>
      </c>
      <c r="J18">
        <f t="shared" si="2"/>
        <v>-600</v>
      </c>
      <c r="K18">
        <f t="shared" si="3"/>
        <v>3625</v>
      </c>
    </row>
    <row r="19" spans="1:11" x14ac:dyDescent="0.25">
      <c r="A19">
        <v>140</v>
      </c>
      <c r="B19">
        <v>4500</v>
      </c>
      <c r="C19">
        <v>4900</v>
      </c>
      <c r="F19">
        <f t="shared" si="0"/>
        <v>-2000</v>
      </c>
      <c r="G19">
        <f t="shared" si="1"/>
        <v>2900</v>
      </c>
      <c r="J19">
        <f t="shared" si="2"/>
        <v>-800</v>
      </c>
      <c r="K19">
        <f t="shared" si="3"/>
        <v>4100</v>
      </c>
    </row>
    <row r="20" spans="1:11" x14ac:dyDescent="0.25">
      <c r="A20">
        <v>150</v>
      </c>
      <c r="B20">
        <v>5000</v>
      </c>
      <c r="C20">
        <v>5625</v>
      </c>
      <c r="F20">
        <f t="shared" si="0"/>
        <v>-2500</v>
      </c>
      <c r="G20">
        <f t="shared" si="1"/>
        <v>3125</v>
      </c>
      <c r="J20">
        <f t="shared" si="2"/>
        <v>-1000</v>
      </c>
      <c r="K20">
        <f t="shared" si="3"/>
        <v>4625</v>
      </c>
    </row>
    <row r="21" spans="1:11" x14ac:dyDescent="0.25">
      <c r="A21">
        <v>160</v>
      </c>
      <c r="B21">
        <v>5500</v>
      </c>
      <c r="C21">
        <v>6400</v>
      </c>
      <c r="F21">
        <f t="shared" si="0"/>
        <v>-3000</v>
      </c>
      <c r="G21">
        <f t="shared" si="1"/>
        <v>3400</v>
      </c>
      <c r="J21">
        <f t="shared" si="2"/>
        <v>-1200</v>
      </c>
      <c r="K21">
        <f t="shared" si="3"/>
        <v>5200</v>
      </c>
    </row>
    <row r="22" spans="1:11" x14ac:dyDescent="0.25">
      <c r="A22">
        <v>170</v>
      </c>
      <c r="B22">
        <v>6000</v>
      </c>
      <c r="C22">
        <v>7225</v>
      </c>
      <c r="F22">
        <f t="shared" si="0"/>
        <v>-3500</v>
      </c>
      <c r="G22">
        <f t="shared" si="1"/>
        <v>3725</v>
      </c>
      <c r="J22">
        <f t="shared" si="2"/>
        <v>-1400</v>
      </c>
      <c r="K22">
        <f t="shared" si="3"/>
        <v>5825</v>
      </c>
    </row>
    <row r="23" spans="1:11" x14ac:dyDescent="0.25">
      <c r="A23">
        <v>180</v>
      </c>
      <c r="B23">
        <v>6500</v>
      </c>
      <c r="C23">
        <v>8100</v>
      </c>
      <c r="F23">
        <f t="shared" si="0"/>
        <v>-4000</v>
      </c>
      <c r="G23">
        <f t="shared" si="1"/>
        <v>4100</v>
      </c>
      <c r="J23">
        <f t="shared" si="2"/>
        <v>-1600</v>
      </c>
      <c r="K23">
        <f t="shared" si="3"/>
        <v>6500</v>
      </c>
    </row>
    <row r="24" spans="1:11" x14ac:dyDescent="0.25">
      <c r="A24">
        <v>190</v>
      </c>
      <c r="B24">
        <v>7000</v>
      </c>
      <c r="C24">
        <v>9025</v>
      </c>
      <c r="F24">
        <f t="shared" si="0"/>
        <v>-4500</v>
      </c>
      <c r="G24">
        <f t="shared" si="1"/>
        <v>4525</v>
      </c>
      <c r="J24">
        <f t="shared" si="2"/>
        <v>-1800</v>
      </c>
      <c r="K24">
        <f t="shared" si="3"/>
        <v>7225</v>
      </c>
    </row>
    <row r="25" spans="1:11" x14ac:dyDescent="0.25">
      <c r="A25">
        <v>200</v>
      </c>
      <c r="B25">
        <v>7500</v>
      </c>
      <c r="C25">
        <v>10000</v>
      </c>
      <c r="F25">
        <f t="shared" si="0"/>
        <v>-5000</v>
      </c>
      <c r="G25">
        <f t="shared" si="1"/>
        <v>5000</v>
      </c>
      <c r="J25">
        <f t="shared" si="2"/>
        <v>-2000</v>
      </c>
      <c r="K25">
        <f t="shared" si="3"/>
        <v>8000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q6_1_giveninfo</vt:lpstr>
      <vt:lpstr>q6_1_a</vt:lpstr>
      <vt:lpstr>q6_1_b</vt:lpstr>
      <vt:lpstr>q6_1a_chart</vt:lpstr>
      <vt:lpstr>q6_1_b_chart</vt:lpstr>
    </vt:vector>
  </TitlesOfParts>
  <Company>Stockholm School of Economics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Friberg</dc:creator>
  <cp:lastModifiedBy>R Friberg</cp:lastModifiedBy>
  <dcterms:created xsi:type="dcterms:W3CDTF">2014-11-10T12:42:45Z</dcterms:created>
  <dcterms:modified xsi:type="dcterms:W3CDTF">2015-10-05T10:07:53Z</dcterms:modified>
</cp:coreProperties>
</file>