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4\"/>
    </mc:Choice>
  </mc:AlternateContent>
  <bookViews>
    <workbookView xWindow="0" yWindow="0" windowWidth="38400" windowHeight="17235" activeTab="1"/>
  </bookViews>
  <sheets>
    <sheet name="q4_1a_chart" sheetId="4" r:id="rId1"/>
    <sheet name="q4_1a" sheetId="1" r:id="rId2"/>
    <sheet name="q4_1b_chart" sheetId="5" r:id="rId3"/>
    <sheet name="q4_1b" sheetId="2" r:id="rId4"/>
    <sheet name="q4_1c_chart" sheetId="6" r:id="rId5"/>
    <sheet name="q4_1c" sheetId="3" r:id="rId6"/>
    <sheet name="q4_1d_chart" sheetId="8" r:id="rId7"/>
    <sheet name="q4_1d" sheetId="7" r:id="rId8"/>
    <sheet name="q4_1e_chart" sheetId="11" r:id="rId9"/>
    <sheet name="q4_1e" sheetId="9" r:id="rId10"/>
  </sheets>
  <calcPr calcId="152511"/>
</workbook>
</file>

<file path=xl/calcChain.xml><?xml version="1.0" encoding="utf-8"?>
<calcChain xmlns="http://schemas.openxmlformats.org/spreadsheetml/2006/main">
  <c r="A5" i="9" l="1"/>
  <c r="B5" i="9" s="1"/>
  <c r="C5" i="9" s="1"/>
  <c r="C4" i="9"/>
  <c r="B4" i="9"/>
  <c r="C4" i="7"/>
  <c r="B5" i="7"/>
  <c r="C5" i="7" s="1"/>
  <c r="B4" i="7"/>
  <c r="A5" i="7"/>
  <c r="A6" i="7" s="1"/>
  <c r="A5" i="3"/>
  <c r="B5" i="3" s="1"/>
  <c r="C5" i="3" s="1"/>
  <c r="B4" i="3"/>
  <c r="C4" i="3" s="1"/>
  <c r="B5" i="2"/>
  <c r="B4" i="2"/>
  <c r="C4" i="2" s="1"/>
  <c r="A5" i="2"/>
  <c r="B8" i="1"/>
  <c r="C8" i="1" s="1"/>
  <c r="A9" i="1"/>
  <c r="A10" i="1" s="1"/>
  <c r="A11" i="1" l="1"/>
  <c r="B10" i="1"/>
  <c r="C10" i="1" s="1"/>
  <c r="B6" i="7"/>
  <c r="C6" i="7" s="1"/>
  <c r="A7" i="7"/>
  <c r="B7" i="7" s="1"/>
  <c r="C7" i="7" s="1"/>
  <c r="A6" i="3"/>
  <c r="B9" i="1"/>
  <c r="C9" i="1" s="1"/>
  <c r="A6" i="9"/>
  <c r="A8" i="7"/>
  <c r="B8" i="7" s="1"/>
  <c r="C8" i="7" s="1"/>
  <c r="C5" i="2"/>
  <c r="A6" i="2"/>
  <c r="B6" i="2" s="1"/>
  <c r="A7" i="3" l="1"/>
  <c r="B6" i="3"/>
  <c r="C6" i="3" s="1"/>
  <c r="A12" i="1"/>
  <c r="B11" i="1"/>
  <c r="C11" i="1" s="1"/>
  <c r="B6" i="9"/>
  <c r="C6" i="9" s="1"/>
  <c r="A7" i="9"/>
  <c r="A9" i="7"/>
  <c r="B9" i="7" s="1"/>
  <c r="C9" i="7" s="1"/>
  <c r="A7" i="2"/>
  <c r="B7" i="2" s="1"/>
  <c r="C6" i="2"/>
  <c r="A13" i="1" l="1"/>
  <c r="B12" i="1"/>
  <c r="C12" i="1" s="1"/>
  <c r="A8" i="3"/>
  <c r="B7" i="3"/>
  <c r="C7" i="3" s="1"/>
  <c r="A8" i="9"/>
  <c r="B7" i="9"/>
  <c r="C7" i="9" s="1"/>
  <c r="A10" i="7"/>
  <c r="B10" i="7" s="1"/>
  <c r="C10" i="7" s="1"/>
  <c r="A8" i="2"/>
  <c r="B8" i="2" s="1"/>
  <c r="C7" i="2"/>
  <c r="B8" i="3" l="1"/>
  <c r="C8" i="3" s="1"/>
  <c r="A9" i="3"/>
  <c r="A14" i="1"/>
  <c r="B13" i="1"/>
  <c r="C13" i="1" s="1"/>
  <c r="B8" i="9"/>
  <c r="C8" i="9" s="1"/>
  <c r="A9" i="9"/>
  <c r="A11" i="7"/>
  <c r="B11" i="7" s="1"/>
  <c r="C11" i="7" s="1"/>
  <c r="C8" i="2"/>
  <c r="A9" i="2"/>
  <c r="B9" i="2" s="1"/>
  <c r="B9" i="3" l="1"/>
  <c r="C9" i="3" s="1"/>
  <c r="A10" i="3"/>
  <c r="A15" i="1"/>
  <c r="B14" i="1"/>
  <c r="C14" i="1" s="1"/>
  <c r="B9" i="9"/>
  <c r="C9" i="9" s="1"/>
  <c r="A10" i="9"/>
  <c r="A12" i="7"/>
  <c r="B12" i="7" s="1"/>
  <c r="C12" i="7" s="1"/>
  <c r="C9" i="2"/>
  <c r="A10" i="2"/>
  <c r="B10" i="2" s="1"/>
  <c r="A11" i="3" l="1"/>
  <c r="B10" i="3"/>
  <c r="C10" i="3" s="1"/>
  <c r="A16" i="1"/>
  <c r="B15" i="1"/>
  <c r="C15" i="1" s="1"/>
  <c r="A11" i="9"/>
  <c r="B10" i="9"/>
  <c r="C10" i="9" s="1"/>
  <c r="A13" i="7"/>
  <c r="B13" i="7" s="1"/>
  <c r="C13" i="7" s="1"/>
  <c r="A11" i="2"/>
  <c r="B11" i="2" s="1"/>
  <c r="C10" i="2"/>
  <c r="A17" i="1" l="1"/>
  <c r="B16" i="1"/>
  <c r="C16" i="1" s="1"/>
  <c r="B11" i="3"/>
  <c r="C11" i="3" s="1"/>
  <c r="A12" i="3"/>
  <c r="A12" i="9"/>
  <c r="B11" i="9"/>
  <c r="C11" i="9" s="1"/>
  <c r="A14" i="7"/>
  <c r="B14" i="7" s="1"/>
  <c r="C14" i="7" s="1"/>
  <c r="C11" i="2"/>
  <c r="A12" i="2"/>
  <c r="B12" i="2" s="1"/>
  <c r="A13" i="3" l="1"/>
  <c r="B12" i="3"/>
  <c r="C12" i="3" s="1"/>
  <c r="A18" i="1"/>
  <c r="B17" i="1"/>
  <c r="C17" i="1" s="1"/>
  <c r="A13" i="9"/>
  <c r="B12" i="9"/>
  <c r="C12" i="9" s="1"/>
  <c r="A15" i="7"/>
  <c r="B15" i="7" s="1"/>
  <c r="C15" i="7" s="1"/>
  <c r="C12" i="2"/>
  <c r="A13" i="2"/>
  <c r="B13" i="2" s="1"/>
  <c r="A19" i="1" l="1"/>
  <c r="B18" i="1"/>
  <c r="C18" i="1" s="1"/>
  <c r="A14" i="3"/>
  <c r="B13" i="3"/>
  <c r="C13" i="3" s="1"/>
  <c r="B13" i="9"/>
  <c r="C13" i="9" s="1"/>
  <c r="A14" i="9"/>
  <c r="A16" i="7"/>
  <c r="B16" i="7" s="1"/>
  <c r="C16" i="7" s="1"/>
  <c r="C13" i="2"/>
  <c r="A14" i="2"/>
  <c r="B14" i="2" s="1"/>
  <c r="B14" i="3" l="1"/>
  <c r="C14" i="3" s="1"/>
  <c r="A15" i="3"/>
  <c r="A20" i="1"/>
  <c r="B19" i="1"/>
  <c r="C19" i="1" s="1"/>
  <c r="B14" i="9"/>
  <c r="C14" i="9" s="1"/>
  <c r="A15" i="9"/>
  <c r="A17" i="7"/>
  <c r="B17" i="7" s="1"/>
  <c r="C17" i="7" s="1"/>
  <c r="C14" i="2"/>
  <c r="A15" i="2"/>
  <c r="B15" i="2" s="1"/>
  <c r="A21" i="1" l="1"/>
  <c r="B20" i="1"/>
  <c r="C20" i="1" s="1"/>
  <c r="A16" i="3"/>
  <c r="B15" i="3"/>
  <c r="C15" i="3" s="1"/>
  <c r="A16" i="9"/>
  <c r="B15" i="9"/>
  <c r="C15" i="9" s="1"/>
  <c r="A18" i="7"/>
  <c r="B18" i="7" s="1"/>
  <c r="C18" i="7" s="1"/>
  <c r="A16" i="2"/>
  <c r="B16" i="2" s="1"/>
  <c r="C15" i="2"/>
  <c r="B16" i="3" l="1"/>
  <c r="C16" i="3" s="1"/>
  <c r="A17" i="3"/>
  <c r="A22" i="1"/>
  <c r="B21" i="1"/>
  <c r="C21" i="1" s="1"/>
  <c r="B16" i="9"/>
  <c r="C16" i="9" s="1"/>
  <c r="A17" i="9"/>
  <c r="A19" i="7"/>
  <c r="B19" i="7" s="1"/>
  <c r="C19" i="7" s="1"/>
  <c r="C16" i="2"/>
  <c r="A17" i="2"/>
  <c r="B17" i="2" s="1"/>
  <c r="A23" i="1" l="1"/>
  <c r="B22" i="1"/>
  <c r="C22" i="1" s="1"/>
  <c r="B17" i="3"/>
  <c r="C17" i="3" s="1"/>
  <c r="A18" i="3"/>
  <c r="B17" i="9"/>
  <c r="C17" i="9" s="1"/>
  <c r="A18" i="9"/>
  <c r="A20" i="7"/>
  <c r="B20" i="7" s="1"/>
  <c r="C20" i="7" s="1"/>
  <c r="C17" i="2"/>
  <c r="A18" i="2"/>
  <c r="B18" i="2" s="1"/>
  <c r="B18" i="3" l="1"/>
  <c r="C18" i="3" s="1"/>
  <c r="A19" i="3"/>
  <c r="A24" i="1"/>
  <c r="B23" i="1"/>
  <c r="C23" i="1" s="1"/>
  <c r="A19" i="9"/>
  <c r="B18" i="9"/>
  <c r="C18" i="9" s="1"/>
  <c r="A21" i="7"/>
  <c r="B21" i="7" s="1"/>
  <c r="C21" i="7" s="1"/>
  <c r="A19" i="2"/>
  <c r="B19" i="2" s="1"/>
  <c r="C18" i="2"/>
  <c r="A20" i="3" l="1"/>
  <c r="B19" i="3"/>
  <c r="C19" i="3" s="1"/>
  <c r="A25" i="1"/>
  <c r="B24" i="1"/>
  <c r="C24" i="1" s="1"/>
  <c r="B19" i="9"/>
  <c r="C19" i="9" s="1"/>
  <c r="A20" i="9"/>
  <c r="A22" i="7"/>
  <c r="B22" i="7" s="1"/>
  <c r="C22" i="7" s="1"/>
  <c r="C19" i="2"/>
  <c r="A20" i="2"/>
  <c r="B20" i="2" s="1"/>
  <c r="A26" i="1" l="1"/>
  <c r="B25" i="1"/>
  <c r="C25" i="1" s="1"/>
  <c r="A21" i="3"/>
  <c r="B20" i="3"/>
  <c r="C20" i="3" s="1"/>
  <c r="A21" i="9"/>
  <c r="B20" i="9"/>
  <c r="C20" i="9" s="1"/>
  <c r="A23" i="7"/>
  <c r="B23" i="7" s="1"/>
  <c r="C23" i="7" s="1"/>
  <c r="C20" i="2"/>
  <c r="A21" i="2"/>
  <c r="B21" i="2" s="1"/>
  <c r="B21" i="3" l="1"/>
  <c r="C21" i="3" s="1"/>
  <c r="A22" i="3"/>
  <c r="A27" i="1"/>
  <c r="B27" i="1" s="1"/>
  <c r="C27" i="1" s="1"/>
  <c r="B26" i="1"/>
  <c r="C26" i="1" s="1"/>
  <c r="B21" i="9"/>
  <c r="C21" i="9" s="1"/>
  <c r="A22" i="9"/>
  <c r="C21" i="2"/>
  <c r="A22" i="2"/>
  <c r="B22" i="2" s="1"/>
  <c r="B22" i="3" l="1"/>
  <c r="C22" i="3" s="1"/>
  <c r="A23" i="3"/>
  <c r="B23" i="3" s="1"/>
  <c r="C23" i="3" s="1"/>
  <c r="B22" i="9"/>
  <c r="C22" i="9" s="1"/>
  <c r="A23" i="9"/>
  <c r="B23" i="9" s="1"/>
  <c r="C23" i="9" s="1"/>
  <c r="C22" i="2"/>
  <c r="A23" i="2"/>
  <c r="B23" i="2" l="1"/>
  <c r="C23" i="2" s="1"/>
</calcChain>
</file>

<file path=xl/sharedStrings.xml><?xml version="1.0" encoding="utf-8"?>
<sst xmlns="http://schemas.openxmlformats.org/spreadsheetml/2006/main" count="39" uniqueCount="15">
  <si>
    <t>U(profit)</t>
  </si>
  <si>
    <t xml:space="preserve">profit </t>
  </si>
  <si>
    <t>s</t>
  </si>
  <si>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=s</t>
    </r>
    <r>
      <rPr>
        <vertAlign val="superscript"/>
        <sz val="11"/>
        <color theme="1"/>
        <rFont val="Calibri"/>
        <family val="2"/>
      </rPr>
      <t>2</t>
    </r>
  </si>
  <si>
    <r>
      <t>U(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)=</t>
    </r>
    <r>
      <rPr>
        <sz val="11"/>
        <color theme="1"/>
        <rFont val="Symbol"/>
        <family val="1"/>
        <charset val="2"/>
      </rPr>
      <t>P</t>
    </r>
  </si>
  <si>
    <t>(convex)</t>
  </si>
  <si>
    <t>(Linear)</t>
  </si>
  <si>
    <t>(concave)</t>
  </si>
  <si>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=1000*√s</t>
    </r>
  </si>
  <si>
    <r>
      <t>U(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)=ln(</t>
    </r>
    <r>
      <rPr>
        <sz val="11"/>
        <color theme="1"/>
        <rFont val="Symbol"/>
        <family val="1"/>
        <charset val="2"/>
      </rPr>
      <t>P)</t>
    </r>
  </si>
  <si>
    <t>γ:</t>
  </si>
  <si>
    <r>
      <t>U(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)=(b4^(1-d$2)-1)/(1-d$2)</t>
    </r>
  </si>
  <si>
    <r>
      <t>U(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)=(Π^(1-γ)-1)/(1-γ)</t>
    </r>
  </si>
  <si>
    <t>Friberg: Managing risk and uncertainty</t>
  </si>
  <si>
    <t>Q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</si>
</sst>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chartsheet" Target="chartsheets/sheet3.xml"/><Relationship Id="rId10" Type="http://schemas.openxmlformats.org/officeDocument/2006/relationships/worksheet" Target="worksheets/sheet5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Utility of profits: Convex</a:t>
            </a:r>
            <a:r>
              <a:rPr lang="sv-SE" baseline="0"/>
              <a:t> profits and linear utility</a:t>
            </a:r>
            <a:endParaRPr lang="sv-S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q4_1a!$A$8:$A$27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q4_1a!$C$8:$C$27</c:f>
              <c:numCache>
                <c:formatCode>General</c:formatCode>
                <c:ptCount val="20"/>
                <c:pt idx="0">
                  <c:v>1</c:v>
                </c:pt>
                <c:pt idx="1">
                  <c:v>4</c:v>
                </c:pt>
                <c:pt idx="2">
                  <c:v>9</c:v>
                </c:pt>
                <c:pt idx="3">
                  <c:v>16</c:v>
                </c:pt>
                <c:pt idx="4">
                  <c:v>25</c:v>
                </c:pt>
                <c:pt idx="5">
                  <c:v>36</c:v>
                </c:pt>
                <c:pt idx="6">
                  <c:v>49</c:v>
                </c:pt>
                <c:pt idx="7">
                  <c:v>64</c:v>
                </c:pt>
                <c:pt idx="8">
                  <c:v>81</c:v>
                </c:pt>
                <c:pt idx="9">
                  <c:v>100</c:v>
                </c:pt>
                <c:pt idx="10">
                  <c:v>121</c:v>
                </c:pt>
                <c:pt idx="11">
                  <c:v>144</c:v>
                </c:pt>
                <c:pt idx="12">
                  <c:v>169</c:v>
                </c:pt>
                <c:pt idx="13">
                  <c:v>196</c:v>
                </c:pt>
                <c:pt idx="14">
                  <c:v>225</c:v>
                </c:pt>
                <c:pt idx="15">
                  <c:v>256</c:v>
                </c:pt>
                <c:pt idx="16">
                  <c:v>289</c:v>
                </c:pt>
                <c:pt idx="17">
                  <c:v>324</c:v>
                </c:pt>
                <c:pt idx="18">
                  <c:v>361</c:v>
                </c:pt>
                <c:pt idx="19">
                  <c:v>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43880"/>
        <c:axId val="244844272"/>
      </c:lineChart>
      <c:catAx>
        <c:axId val="24484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4844272"/>
        <c:crosses val="autoZero"/>
        <c:auto val="1"/>
        <c:lblAlgn val="ctr"/>
        <c:lblOffset val="100"/>
        <c:noMultiLvlLbl val="0"/>
      </c:catAx>
      <c:valAx>
        <c:axId val="244844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U(</a:t>
                </a: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(s))</a:t>
                </a:r>
                <a:endParaRPr lang="sv-S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44843880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 sz="1800" b="1" i="0" u="none" strike="noStrike" baseline="0"/>
              <a:t>Utility of profits: Concave profits and linear utility</a:t>
            </a:r>
            <a:endParaRPr lang="sv-S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q4_1b!$C$4:$C$23</c:f>
              <c:numCache>
                <c:formatCode>General</c:formatCode>
                <c:ptCount val="20"/>
                <c:pt idx="0">
                  <c:v>1000</c:v>
                </c:pt>
                <c:pt idx="1">
                  <c:v>1414.2135623730951</c:v>
                </c:pt>
                <c:pt idx="2">
                  <c:v>1732.0508075688772</c:v>
                </c:pt>
                <c:pt idx="3">
                  <c:v>2000</c:v>
                </c:pt>
                <c:pt idx="4">
                  <c:v>2236.0679774997898</c:v>
                </c:pt>
                <c:pt idx="5">
                  <c:v>2449.4897427831779</c:v>
                </c:pt>
                <c:pt idx="6">
                  <c:v>2645.7513110645909</c:v>
                </c:pt>
                <c:pt idx="7">
                  <c:v>2828.4271247461902</c:v>
                </c:pt>
                <c:pt idx="8">
                  <c:v>3000</c:v>
                </c:pt>
                <c:pt idx="9">
                  <c:v>3162.2776601683795</c:v>
                </c:pt>
                <c:pt idx="10">
                  <c:v>3316.6247903553999</c:v>
                </c:pt>
                <c:pt idx="11">
                  <c:v>3464.1016151377544</c:v>
                </c:pt>
                <c:pt idx="12">
                  <c:v>3605.551275463989</c:v>
                </c:pt>
                <c:pt idx="13">
                  <c:v>3741.6573867739412</c:v>
                </c:pt>
                <c:pt idx="14">
                  <c:v>3872.9833462074171</c:v>
                </c:pt>
                <c:pt idx="15">
                  <c:v>4000</c:v>
                </c:pt>
                <c:pt idx="16">
                  <c:v>4123.1056256176607</c:v>
                </c:pt>
                <c:pt idx="17">
                  <c:v>4242.6406871192848</c:v>
                </c:pt>
                <c:pt idx="18">
                  <c:v>4358.8989435406738</c:v>
                </c:pt>
                <c:pt idx="19">
                  <c:v>4472.1359549995796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45448"/>
        <c:axId val="244845840"/>
      </c:lineChart>
      <c:catAx>
        <c:axId val="24484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majorTickMark val="out"/>
        <c:minorTickMark val="none"/>
        <c:tickLblPos val="nextTo"/>
        <c:crossAx val="244845840"/>
        <c:crosses val="autoZero"/>
        <c:auto val="1"/>
        <c:lblAlgn val="ctr"/>
        <c:lblOffset val="100"/>
        <c:noMultiLvlLbl val="0"/>
      </c:catAx>
      <c:valAx>
        <c:axId val="244845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U(</a:t>
                </a: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(s))</a:t>
                </a:r>
                <a:endParaRPr lang="sv-S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4845448"/>
        <c:crosses val="autoZero"/>
        <c:crossBetween val="between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 sz="1800" b="1" i="0" baseline="0"/>
              <a:t>Utility of profits: Concave profits and concave utility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q4_1c!$C$4:$C$23</c:f>
              <c:numCache>
                <c:formatCode>General</c:formatCode>
                <c:ptCount val="20"/>
                <c:pt idx="0">
                  <c:v>6.9077552789821368</c:v>
                </c:pt>
                <c:pt idx="1">
                  <c:v>7.2543288692621095</c:v>
                </c:pt>
                <c:pt idx="2">
                  <c:v>7.4570614233161923</c:v>
                </c:pt>
                <c:pt idx="3">
                  <c:v>7.6009024595420822</c:v>
                </c:pt>
                <c:pt idx="4">
                  <c:v>7.7124742351991875</c:v>
                </c:pt>
                <c:pt idx="5">
                  <c:v>7.8036350135961641</c:v>
                </c:pt>
                <c:pt idx="6">
                  <c:v>7.8807103535097935</c:v>
                </c:pt>
                <c:pt idx="7">
                  <c:v>7.9474760498220549</c:v>
                </c:pt>
                <c:pt idx="8">
                  <c:v>8.0063675676502459</c:v>
                </c:pt>
                <c:pt idx="9">
                  <c:v>8.0590478254791602</c:v>
                </c:pt>
                <c:pt idx="10">
                  <c:v>8.106702915381323</c:v>
                </c:pt>
                <c:pt idx="11">
                  <c:v>8.1502086038761377</c:v>
                </c:pt>
                <c:pt idx="12">
                  <c:v>8.190229957712905</c:v>
                </c:pt>
                <c:pt idx="13">
                  <c:v>8.2272839437897662</c:v>
                </c:pt>
                <c:pt idx="14">
                  <c:v>8.2617803795332421</c:v>
                </c:pt>
                <c:pt idx="15">
                  <c:v>8.2940496401020276</c:v>
                </c:pt>
                <c:pt idx="16">
                  <c:v>8.3243619510102445</c:v>
                </c:pt>
                <c:pt idx="17">
                  <c:v>8.3529411579302195</c:v>
                </c:pt>
                <c:pt idx="18">
                  <c:v>8.3799747685653578</c:v>
                </c:pt>
                <c:pt idx="19">
                  <c:v>8.405621415759132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41528"/>
        <c:axId val="244838784"/>
      </c:lineChart>
      <c:catAx>
        <c:axId val="24484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majorTickMark val="out"/>
        <c:minorTickMark val="none"/>
        <c:tickLblPos val="nextTo"/>
        <c:crossAx val="244838784"/>
        <c:crosses val="autoZero"/>
        <c:auto val="1"/>
        <c:lblAlgn val="ctr"/>
        <c:lblOffset val="100"/>
        <c:noMultiLvlLbl val="0"/>
      </c:catAx>
      <c:valAx>
        <c:axId val="244838784"/>
        <c:scaling>
          <c:orientation val="minMax"/>
          <c:min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U(</a:t>
                </a: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(s))</a:t>
                </a:r>
                <a:endParaRPr lang="sv-S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4841528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v-SE" sz="1800" b="1" i="0" baseline="0"/>
              <a:t>Utility of profits: Convex profits and concave utility - case where curvature of utility function dominates</a:t>
            </a:r>
            <a:endParaRPr lang="sv-S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q4_1d!$C$4:$C$23</c:f>
              <c:numCache>
                <c:formatCode>General</c:formatCode>
                <c:ptCount val="20"/>
                <c:pt idx="0">
                  <c:v>0</c:v>
                </c:pt>
                <c:pt idx="1">
                  <c:v>1.486983549970349</c:v>
                </c:pt>
                <c:pt idx="2">
                  <c:v>2.4573093961551722</c:v>
                </c:pt>
                <c:pt idx="3">
                  <c:v>3.1950791077289429</c:v>
                </c:pt>
                <c:pt idx="4">
                  <c:v>3.7972966146121476</c:v>
                </c:pt>
                <c:pt idx="5">
                  <c:v>4.3096908110525547</c:v>
                </c:pt>
                <c:pt idx="6">
                  <c:v>4.757731615945521</c:v>
                </c:pt>
                <c:pt idx="7">
                  <c:v>5.1571656651039808</c:v>
                </c:pt>
                <c:pt idx="8">
                  <c:v>5.5184557391535973</c:v>
                </c:pt>
                <c:pt idx="9">
                  <c:v>5.8489319246111346</c:v>
                </c:pt>
                <c:pt idx="10">
                  <c:v>6.1539426620217803</c:v>
                </c:pt>
                <c:pt idx="11">
                  <c:v>6.4375182951722572</c:v>
                </c:pt>
                <c:pt idx="12">
                  <c:v>6.7027765233481036</c:v>
                </c:pt>
                <c:pt idx="13">
                  <c:v>6.9521820307243534</c:v>
                </c:pt>
                <c:pt idx="14">
                  <c:v>7.1877192758747883</c:v>
                </c:pt>
                <c:pt idx="15">
                  <c:v>7.4110112659224816</c:v>
                </c:pt>
                <c:pt idx="16">
                  <c:v>7.623403478323171</c:v>
                </c:pt>
                <c:pt idx="17">
                  <c:v>7.8260245796600332</c:v>
                </c:pt>
                <c:pt idx="18">
                  <c:v>8.0198312731714196</c:v>
                </c:pt>
                <c:pt idx="19">
                  <c:v>8.2056420302608029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6105248"/>
        <c:axId val="246104464"/>
      </c:lineChart>
      <c:catAx>
        <c:axId val="24610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majorTickMark val="out"/>
        <c:minorTickMark val="none"/>
        <c:tickLblPos val="nextTo"/>
        <c:crossAx val="246104464"/>
        <c:crosses val="autoZero"/>
        <c:auto val="1"/>
        <c:lblAlgn val="ctr"/>
        <c:lblOffset val="100"/>
        <c:noMultiLvlLbl val="0"/>
      </c:catAx>
      <c:valAx>
        <c:axId val="246104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U(</a:t>
                </a: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(s))</a:t>
                </a:r>
                <a:endParaRPr lang="sv-S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6105248"/>
        <c:crosses val="autoZero"/>
        <c:crossBetween val="between"/>
      </c:val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sv-SE" sz="1800" b="1" i="0" baseline="0"/>
              <a:t>Utility of profits: Convex profits and concave utility - case where curvature of profit function dominates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q4_1e!$C$4:$C$23</c:f>
              <c:numCache>
                <c:formatCode>General</c:formatCode>
                <c:ptCount val="20"/>
                <c:pt idx="0">
                  <c:v>0</c:v>
                </c:pt>
                <c:pt idx="1">
                  <c:v>2.3414511736368406</c:v>
                </c:pt>
                <c:pt idx="2">
                  <c:v>5.2221953167801125</c:v>
                </c:pt>
                <c:pt idx="3">
                  <c:v>8.5205778662414176</c:v>
                </c:pt>
                <c:pt idx="4">
                  <c:v>12.168956705113416</c:v>
                </c:pt>
                <c:pt idx="5">
                  <c:v>16.122907237821877</c:v>
                </c:pt>
                <c:pt idx="6">
                  <c:v>20.350492816256367</c:v>
                </c:pt>
                <c:pt idx="7">
                  <c:v>24.827390971360789</c:v>
                </c:pt>
                <c:pt idx="8">
                  <c:v>29.534317382180323</c:v>
                </c:pt>
                <c:pt idx="9">
                  <c:v>34.455520450136859</c:v>
                </c:pt>
                <c:pt idx="10">
                  <c:v>39.577835697239436</c:v>
                </c:pt>
                <c:pt idx="11">
                  <c:v>44.890058463563889</c:v>
                </c:pt>
                <c:pt idx="12">
                  <c:v>50.382509523654434</c:v>
                </c:pt>
                <c:pt idx="13">
                  <c:v>56.046723691991282</c:v>
                </c:pt>
                <c:pt idx="14">
                  <c:v>61.875220122773776</c:v>
                </c:pt>
                <c:pt idx="15">
                  <c:v>67.861328754761033</c:v>
                </c:pt>
                <c:pt idx="16">
                  <c:v>73.999056467373492</c:v>
                </c:pt>
                <c:pt idx="17">
                  <c:v>80.282982023765484</c:v>
                </c:pt>
                <c:pt idx="18">
                  <c:v>86.708172330825235</c:v>
                </c:pt>
                <c:pt idx="19">
                  <c:v>93.270114781142411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753904"/>
        <c:axId val="170752728"/>
      </c:lineChart>
      <c:catAx>
        <c:axId val="17075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majorTickMark val="out"/>
        <c:minorTickMark val="none"/>
        <c:tickLblPos val="nextTo"/>
        <c:crossAx val="170752728"/>
        <c:crosses val="autoZero"/>
        <c:auto val="1"/>
        <c:lblAlgn val="ctr"/>
        <c:lblOffset val="100"/>
        <c:noMultiLvlLbl val="0"/>
      </c:catAx>
      <c:valAx>
        <c:axId val="170752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U(</a:t>
                </a:r>
                <a:r>
                  <a:rPr lang="el-GR">
                    <a:latin typeface="Calibri"/>
                  </a:rPr>
                  <a:t>Π</a:t>
                </a:r>
                <a:r>
                  <a:rPr lang="sv-SE">
                    <a:latin typeface="Calibri"/>
                  </a:rPr>
                  <a:t>(s))</a:t>
                </a:r>
                <a:endParaRPr lang="sv-S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0753904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7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263" cy="60728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/>
  </sheetViews>
  <sheetFormatPr defaultRowHeight="15" x14ac:dyDescent="0.25"/>
  <sheetData>
    <row r="1" spans="1:3" x14ac:dyDescent="0.25">
      <c r="A1" t="s">
        <v>14</v>
      </c>
    </row>
    <row r="2" spans="1:3" x14ac:dyDescent="0.25">
      <c r="A2" t="s">
        <v>13</v>
      </c>
    </row>
    <row r="5" spans="1:3" x14ac:dyDescent="0.25">
      <c r="B5" t="s">
        <v>5</v>
      </c>
      <c r="C5" t="s">
        <v>6</v>
      </c>
    </row>
    <row r="6" spans="1:3" x14ac:dyDescent="0.25">
      <c r="B6" t="s">
        <v>1</v>
      </c>
      <c r="C6" t="s">
        <v>0</v>
      </c>
    </row>
    <row r="7" spans="1:3" ht="17.25" x14ac:dyDescent="0.25">
      <c r="A7" t="s">
        <v>2</v>
      </c>
      <c r="B7" s="1" t="s">
        <v>3</v>
      </c>
      <c r="C7" t="s">
        <v>4</v>
      </c>
    </row>
    <row r="8" spans="1:3" x14ac:dyDescent="0.25">
      <c r="A8">
        <v>1</v>
      </c>
      <c r="B8">
        <f>A8^2</f>
        <v>1</v>
      </c>
      <c r="C8">
        <f>B8*1</f>
        <v>1</v>
      </c>
    </row>
    <row r="9" spans="1:3" x14ac:dyDescent="0.25">
      <c r="A9">
        <f>A8+1</f>
        <v>2</v>
      </c>
      <c r="B9">
        <f t="shared" ref="B9:B27" si="0">A9^2</f>
        <v>4</v>
      </c>
      <c r="C9">
        <f t="shared" ref="C9:C27" si="1">B9*1</f>
        <v>4</v>
      </c>
    </row>
    <row r="10" spans="1:3" x14ac:dyDescent="0.25">
      <c r="A10">
        <f t="shared" ref="A10:A27" si="2">A9+1</f>
        <v>3</v>
      </c>
      <c r="B10">
        <f t="shared" si="0"/>
        <v>9</v>
      </c>
      <c r="C10">
        <f t="shared" si="1"/>
        <v>9</v>
      </c>
    </row>
    <row r="11" spans="1:3" x14ac:dyDescent="0.25">
      <c r="A11">
        <f t="shared" si="2"/>
        <v>4</v>
      </c>
      <c r="B11">
        <f t="shared" si="0"/>
        <v>16</v>
      </c>
      <c r="C11">
        <f t="shared" si="1"/>
        <v>16</v>
      </c>
    </row>
    <row r="12" spans="1:3" x14ac:dyDescent="0.25">
      <c r="A12">
        <f t="shared" si="2"/>
        <v>5</v>
      </c>
      <c r="B12">
        <f t="shared" si="0"/>
        <v>25</v>
      </c>
      <c r="C12">
        <f t="shared" si="1"/>
        <v>25</v>
      </c>
    </row>
    <row r="13" spans="1:3" x14ac:dyDescent="0.25">
      <c r="A13">
        <f t="shared" si="2"/>
        <v>6</v>
      </c>
      <c r="B13">
        <f t="shared" si="0"/>
        <v>36</v>
      </c>
      <c r="C13">
        <f t="shared" si="1"/>
        <v>36</v>
      </c>
    </row>
    <row r="14" spans="1:3" x14ac:dyDescent="0.25">
      <c r="A14">
        <f t="shared" si="2"/>
        <v>7</v>
      </c>
      <c r="B14">
        <f t="shared" si="0"/>
        <v>49</v>
      </c>
      <c r="C14">
        <f t="shared" si="1"/>
        <v>49</v>
      </c>
    </row>
    <row r="15" spans="1:3" x14ac:dyDescent="0.25">
      <c r="A15">
        <f t="shared" si="2"/>
        <v>8</v>
      </c>
      <c r="B15">
        <f t="shared" si="0"/>
        <v>64</v>
      </c>
      <c r="C15">
        <f t="shared" si="1"/>
        <v>64</v>
      </c>
    </row>
    <row r="16" spans="1:3" x14ac:dyDescent="0.25">
      <c r="A16">
        <f t="shared" si="2"/>
        <v>9</v>
      </c>
      <c r="B16">
        <f t="shared" si="0"/>
        <v>81</v>
      </c>
      <c r="C16">
        <f t="shared" si="1"/>
        <v>81</v>
      </c>
    </row>
    <row r="17" spans="1:3" x14ac:dyDescent="0.25">
      <c r="A17">
        <f t="shared" si="2"/>
        <v>10</v>
      </c>
      <c r="B17">
        <f t="shared" si="0"/>
        <v>100</v>
      </c>
      <c r="C17">
        <f t="shared" si="1"/>
        <v>100</v>
      </c>
    </row>
    <row r="18" spans="1:3" x14ac:dyDescent="0.25">
      <c r="A18">
        <f t="shared" si="2"/>
        <v>11</v>
      </c>
      <c r="B18">
        <f t="shared" si="0"/>
        <v>121</v>
      </c>
      <c r="C18">
        <f t="shared" si="1"/>
        <v>121</v>
      </c>
    </row>
    <row r="19" spans="1:3" x14ac:dyDescent="0.25">
      <c r="A19">
        <f t="shared" si="2"/>
        <v>12</v>
      </c>
      <c r="B19">
        <f t="shared" si="0"/>
        <v>144</v>
      </c>
      <c r="C19">
        <f t="shared" si="1"/>
        <v>144</v>
      </c>
    </row>
    <row r="20" spans="1:3" x14ac:dyDescent="0.25">
      <c r="A20">
        <f t="shared" si="2"/>
        <v>13</v>
      </c>
      <c r="B20">
        <f t="shared" si="0"/>
        <v>169</v>
      </c>
      <c r="C20">
        <f t="shared" si="1"/>
        <v>169</v>
      </c>
    </row>
    <row r="21" spans="1:3" x14ac:dyDescent="0.25">
      <c r="A21">
        <f t="shared" si="2"/>
        <v>14</v>
      </c>
      <c r="B21">
        <f t="shared" si="0"/>
        <v>196</v>
      </c>
      <c r="C21">
        <f t="shared" si="1"/>
        <v>196</v>
      </c>
    </row>
    <row r="22" spans="1:3" x14ac:dyDescent="0.25">
      <c r="A22">
        <f t="shared" si="2"/>
        <v>15</v>
      </c>
      <c r="B22">
        <f t="shared" si="0"/>
        <v>225</v>
      </c>
      <c r="C22">
        <f t="shared" si="1"/>
        <v>225</v>
      </c>
    </row>
    <row r="23" spans="1:3" x14ac:dyDescent="0.25">
      <c r="A23">
        <f t="shared" si="2"/>
        <v>16</v>
      </c>
      <c r="B23">
        <f t="shared" si="0"/>
        <v>256</v>
      </c>
      <c r="C23">
        <f t="shared" si="1"/>
        <v>256</v>
      </c>
    </row>
    <row r="24" spans="1:3" x14ac:dyDescent="0.25">
      <c r="A24">
        <f t="shared" si="2"/>
        <v>17</v>
      </c>
      <c r="B24">
        <f t="shared" si="0"/>
        <v>289</v>
      </c>
      <c r="C24">
        <f t="shared" si="1"/>
        <v>289</v>
      </c>
    </row>
    <row r="25" spans="1:3" x14ac:dyDescent="0.25">
      <c r="A25">
        <f t="shared" si="2"/>
        <v>18</v>
      </c>
      <c r="B25">
        <f t="shared" si="0"/>
        <v>324</v>
      </c>
      <c r="C25">
        <f t="shared" si="1"/>
        <v>324</v>
      </c>
    </row>
    <row r="26" spans="1:3" x14ac:dyDescent="0.25">
      <c r="A26">
        <f t="shared" si="2"/>
        <v>19</v>
      </c>
      <c r="B26">
        <f t="shared" si="0"/>
        <v>361</v>
      </c>
      <c r="C26">
        <f t="shared" si="1"/>
        <v>361</v>
      </c>
    </row>
    <row r="27" spans="1:3" x14ac:dyDescent="0.25">
      <c r="A27">
        <f t="shared" si="2"/>
        <v>20</v>
      </c>
      <c r="B27">
        <f t="shared" si="0"/>
        <v>400</v>
      </c>
      <c r="C27">
        <f t="shared" si="1"/>
        <v>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G21" sqref="G21"/>
    </sheetView>
  </sheetViews>
  <sheetFormatPr defaultRowHeight="15" x14ac:dyDescent="0.25"/>
  <sheetData>
    <row r="1" spans="1:3" x14ac:dyDescent="0.25">
      <c r="B1" t="s">
        <v>7</v>
      </c>
      <c r="C1" t="s">
        <v>6</v>
      </c>
    </row>
    <row r="2" spans="1:3" x14ac:dyDescent="0.25">
      <c r="B2" t="s">
        <v>1</v>
      </c>
      <c r="C2" t="s">
        <v>0</v>
      </c>
    </row>
    <row r="3" spans="1:3" x14ac:dyDescent="0.25">
      <c r="A3" t="s">
        <v>2</v>
      </c>
      <c r="B3" s="1" t="s">
        <v>8</v>
      </c>
      <c r="C3" t="s">
        <v>4</v>
      </c>
    </row>
    <row r="4" spans="1:3" x14ac:dyDescent="0.25">
      <c r="A4">
        <v>1</v>
      </c>
      <c r="B4">
        <f>1000*SQRT(A4)</f>
        <v>1000</v>
      </c>
      <c r="C4">
        <f>B4*1</f>
        <v>1000</v>
      </c>
    </row>
    <row r="5" spans="1:3" x14ac:dyDescent="0.25">
      <c r="A5">
        <f>A4+1</f>
        <v>2</v>
      </c>
      <c r="B5">
        <f t="shared" ref="B5:B23" si="0">1000*SQRT(A5)</f>
        <v>1414.2135623730951</v>
      </c>
      <c r="C5">
        <f t="shared" ref="C5:C23" si="1">B5*1</f>
        <v>1414.2135623730951</v>
      </c>
    </row>
    <row r="6" spans="1:3" x14ac:dyDescent="0.25">
      <c r="A6">
        <f t="shared" ref="A6:A23" si="2">A5+1</f>
        <v>3</v>
      </c>
      <c r="B6">
        <f t="shared" si="0"/>
        <v>1732.0508075688772</v>
      </c>
      <c r="C6">
        <f t="shared" si="1"/>
        <v>1732.0508075688772</v>
      </c>
    </row>
    <row r="7" spans="1:3" x14ac:dyDescent="0.25">
      <c r="A7">
        <f t="shared" si="2"/>
        <v>4</v>
      </c>
      <c r="B7">
        <f t="shared" si="0"/>
        <v>2000</v>
      </c>
      <c r="C7">
        <f t="shared" si="1"/>
        <v>2000</v>
      </c>
    </row>
    <row r="8" spans="1:3" x14ac:dyDescent="0.25">
      <c r="A8">
        <f t="shared" si="2"/>
        <v>5</v>
      </c>
      <c r="B8">
        <f t="shared" si="0"/>
        <v>2236.0679774997898</v>
      </c>
      <c r="C8">
        <f t="shared" si="1"/>
        <v>2236.0679774997898</v>
      </c>
    </row>
    <row r="9" spans="1:3" x14ac:dyDescent="0.25">
      <c r="A9">
        <f t="shared" si="2"/>
        <v>6</v>
      </c>
      <c r="B9">
        <f t="shared" si="0"/>
        <v>2449.4897427831779</v>
      </c>
      <c r="C9">
        <f t="shared" si="1"/>
        <v>2449.4897427831779</v>
      </c>
    </row>
    <row r="10" spans="1:3" x14ac:dyDescent="0.25">
      <c r="A10">
        <f t="shared" si="2"/>
        <v>7</v>
      </c>
      <c r="B10">
        <f t="shared" si="0"/>
        <v>2645.7513110645909</v>
      </c>
      <c r="C10">
        <f t="shared" si="1"/>
        <v>2645.7513110645909</v>
      </c>
    </row>
    <row r="11" spans="1:3" x14ac:dyDescent="0.25">
      <c r="A11">
        <f t="shared" si="2"/>
        <v>8</v>
      </c>
      <c r="B11">
        <f t="shared" si="0"/>
        <v>2828.4271247461902</v>
      </c>
      <c r="C11">
        <f t="shared" si="1"/>
        <v>2828.4271247461902</v>
      </c>
    </row>
    <row r="12" spans="1:3" x14ac:dyDescent="0.25">
      <c r="A12">
        <f t="shared" si="2"/>
        <v>9</v>
      </c>
      <c r="B12">
        <f t="shared" si="0"/>
        <v>3000</v>
      </c>
      <c r="C12">
        <f t="shared" si="1"/>
        <v>3000</v>
      </c>
    </row>
    <row r="13" spans="1:3" x14ac:dyDescent="0.25">
      <c r="A13">
        <f t="shared" si="2"/>
        <v>10</v>
      </c>
      <c r="B13">
        <f t="shared" si="0"/>
        <v>3162.2776601683795</v>
      </c>
      <c r="C13">
        <f t="shared" si="1"/>
        <v>3162.2776601683795</v>
      </c>
    </row>
    <row r="14" spans="1:3" x14ac:dyDescent="0.25">
      <c r="A14">
        <f t="shared" si="2"/>
        <v>11</v>
      </c>
      <c r="B14">
        <f t="shared" si="0"/>
        <v>3316.6247903553999</v>
      </c>
      <c r="C14">
        <f t="shared" si="1"/>
        <v>3316.6247903553999</v>
      </c>
    </row>
    <row r="15" spans="1:3" x14ac:dyDescent="0.25">
      <c r="A15">
        <f t="shared" si="2"/>
        <v>12</v>
      </c>
      <c r="B15">
        <f t="shared" si="0"/>
        <v>3464.1016151377544</v>
      </c>
      <c r="C15">
        <f t="shared" si="1"/>
        <v>3464.1016151377544</v>
      </c>
    </row>
    <row r="16" spans="1:3" x14ac:dyDescent="0.25">
      <c r="A16">
        <f t="shared" si="2"/>
        <v>13</v>
      </c>
      <c r="B16">
        <f t="shared" si="0"/>
        <v>3605.551275463989</v>
      </c>
      <c r="C16">
        <f t="shared" si="1"/>
        <v>3605.551275463989</v>
      </c>
    </row>
    <row r="17" spans="1:3" x14ac:dyDescent="0.25">
      <c r="A17">
        <f t="shared" si="2"/>
        <v>14</v>
      </c>
      <c r="B17">
        <f t="shared" si="0"/>
        <v>3741.6573867739412</v>
      </c>
      <c r="C17">
        <f t="shared" si="1"/>
        <v>3741.6573867739412</v>
      </c>
    </row>
    <row r="18" spans="1:3" x14ac:dyDescent="0.25">
      <c r="A18">
        <f t="shared" si="2"/>
        <v>15</v>
      </c>
      <c r="B18">
        <f t="shared" si="0"/>
        <v>3872.9833462074171</v>
      </c>
      <c r="C18">
        <f t="shared" si="1"/>
        <v>3872.9833462074171</v>
      </c>
    </row>
    <row r="19" spans="1:3" x14ac:dyDescent="0.25">
      <c r="A19">
        <f t="shared" si="2"/>
        <v>16</v>
      </c>
      <c r="B19">
        <f t="shared" si="0"/>
        <v>4000</v>
      </c>
      <c r="C19">
        <f t="shared" si="1"/>
        <v>4000</v>
      </c>
    </row>
    <row r="20" spans="1:3" x14ac:dyDescent="0.25">
      <c r="A20">
        <f t="shared" si="2"/>
        <v>17</v>
      </c>
      <c r="B20">
        <f t="shared" si="0"/>
        <v>4123.1056256176607</v>
      </c>
      <c r="C20">
        <f t="shared" si="1"/>
        <v>4123.1056256176607</v>
      </c>
    </row>
    <row r="21" spans="1:3" x14ac:dyDescent="0.25">
      <c r="A21">
        <f t="shared" si="2"/>
        <v>18</v>
      </c>
      <c r="B21">
        <f t="shared" si="0"/>
        <v>4242.6406871192848</v>
      </c>
      <c r="C21">
        <f t="shared" si="1"/>
        <v>4242.6406871192848</v>
      </c>
    </row>
    <row r="22" spans="1:3" x14ac:dyDescent="0.25">
      <c r="A22">
        <f t="shared" si="2"/>
        <v>19</v>
      </c>
      <c r="B22">
        <f t="shared" si="0"/>
        <v>4358.8989435406738</v>
      </c>
      <c r="C22">
        <f t="shared" si="1"/>
        <v>4358.8989435406738</v>
      </c>
    </row>
    <row r="23" spans="1:3" x14ac:dyDescent="0.25">
      <c r="A23">
        <f t="shared" si="2"/>
        <v>20</v>
      </c>
      <c r="B23">
        <f t="shared" si="0"/>
        <v>4472.1359549995796</v>
      </c>
      <c r="C23">
        <f t="shared" si="1"/>
        <v>4472.1359549995796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E14" sqref="E14"/>
    </sheetView>
  </sheetViews>
  <sheetFormatPr defaultRowHeight="15" x14ac:dyDescent="0.25"/>
  <sheetData>
    <row r="1" spans="1:3" x14ac:dyDescent="0.25">
      <c r="B1" t="s">
        <v>7</v>
      </c>
      <c r="C1" t="s">
        <v>7</v>
      </c>
    </row>
    <row r="2" spans="1:3" x14ac:dyDescent="0.25">
      <c r="B2" t="s">
        <v>1</v>
      </c>
      <c r="C2" t="s">
        <v>0</v>
      </c>
    </row>
    <row r="3" spans="1:3" x14ac:dyDescent="0.25">
      <c r="A3" t="s">
        <v>2</v>
      </c>
      <c r="B3" s="1" t="s">
        <v>8</v>
      </c>
      <c r="C3" t="s">
        <v>9</v>
      </c>
    </row>
    <row r="4" spans="1:3" x14ac:dyDescent="0.25">
      <c r="A4">
        <v>1</v>
      </c>
      <c r="B4">
        <f>1000*SQRT(A4)</f>
        <v>1000</v>
      </c>
      <c r="C4">
        <f>LN(B4)</f>
        <v>6.9077552789821368</v>
      </c>
    </row>
    <row r="5" spans="1:3" x14ac:dyDescent="0.25">
      <c r="A5">
        <f>A4+1</f>
        <v>2</v>
      </c>
      <c r="B5">
        <f t="shared" ref="B5:B23" si="0">1000*SQRT(A5)</f>
        <v>1414.2135623730951</v>
      </c>
      <c r="C5">
        <f t="shared" ref="C5:C23" si="1">LN(B5)</f>
        <v>7.2543288692621095</v>
      </c>
    </row>
    <row r="6" spans="1:3" x14ac:dyDescent="0.25">
      <c r="A6">
        <f t="shared" ref="A6:A23" si="2">A5+1</f>
        <v>3</v>
      </c>
      <c r="B6">
        <f t="shared" si="0"/>
        <v>1732.0508075688772</v>
      </c>
      <c r="C6">
        <f t="shared" si="1"/>
        <v>7.4570614233161923</v>
      </c>
    </row>
    <row r="7" spans="1:3" x14ac:dyDescent="0.25">
      <c r="A7">
        <f t="shared" si="2"/>
        <v>4</v>
      </c>
      <c r="B7">
        <f t="shared" si="0"/>
        <v>2000</v>
      </c>
      <c r="C7">
        <f t="shared" si="1"/>
        <v>7.6009024595420822</v>
      </c>
    </row>
    <row r="8" spans="1:3" x14ac:dyDescent="0.25">
      <c r="A8">
        <f t="shared" si="2"/>
        <v>5</v>
      </c>
      <c r="B8">
        <f t="shared" si="0"/>
        <v>2236.0679774997898</v>
      </c>
      <c r="C8">
        <f t="shared" si="1"/>
        <v>7.7124742351991875</v>
      </c>
    </row>
    <row r="9" spans="1:3" x14ac:dyDescent="0.25">
      <c r="A9">
        <f t="shared" si="2"/>
        <v>6</v>
      </c>
      <c r="B9">
        <f t="shared" si="0"/>
        <v>2449.4897427831779</v>
      </c>
      <c r="C9">
        <f t="shared" si="1"/>
        <v>7.8036350135961641</v>
      </c>
    </row>
    <row r="10" spans="1:3" x14ac:dyDescent="0.25">
      <c r="A10">
        <f t="shared" si="2"/>
        <v>7</v>
      </c>
      <c r="B10">
        <f t="shared" si="0"/>
        <v>2645.7513110645909</v>
      </c>
      <c r="C10">
        <f t="shared" si="1"/>
        <v>7.8807103535097935</v>
      </c>
    </row>
    <row r="11" spans="1:3" x14ac:dyDescent="0.25">
      <c r="A11">
        <f t="shared" si="2"/>
        <v>8</v>
      </c>
      <c r="B11">
        <f t="shared" si="0"/>
        <v>2828.4271247461902</v>
      </c>
      <c r="C11">
        <f t="shared" si="1"/>
        <v>7.9474760498220549</v>
      </c>
    </row>
    <row r="12" spans="1:3" x14ac:dyDescent="0.25">
      <c r="A12">
        <f t="shared" si="2"/>
        <v>9</v>
      </c>
      <c r="B12">
        <f t="shared" si="0"/>
        <v>3000</v>
      </c>
      <c r="C12">
        <f t="shared" si="1"/>
        <v>8.0063675676502459</v>
      </c>
    </row>
    <row r="13" spans="1:3" x14ac:dyDescent="0.25">
      <c r="A13">
        <f t="shared" si="2"/>
        <v>10</v>
      </c>
      <c r="B13">
        <f t="shared" si="0"/>
        <v>3162.2776601683795</v>
      </c>
      <c r="C13">
        <f t="shared" si="1"/>
        <v>8.0590478254791602</v>
      </c>
    </row>
    <row r="14" spans="1:3" x14ac:dyDescent="0.25">
      <c r="A14">
        <f t="shared" si="2"/>
        <v>11</v>
      </c>
      <c r="B14">
        <f t="shared" si="0"/>
        <v>3316.6247903553999</v>
      </c>
      <c r="C14">
        <f t="shared" si="1"/>
        <v>8.106702915381323</v>
      </c>
    </row>
    <row r="15" spans="1:3" x14ac:dyDescent="0.25">
      <c r="A15">
        <f t="shared" si="2"/>
        <v>12</v>
      </c>
      <c r="B15">
        <f t="shared" si="0"/>
        <v>3464.1016151377544</v>
      </c>
      <c r="C15">
        <f t="shared" si="1"/>
        <v>8.1502086038761377</v>
      </c>
    </row>
    <row r="16" spans="1:3" x14ac:dyDescent="0.25">
      <c r="A16">
        <f t="shared" si="2"/>
        <v>13</v>
      </c>
      <c r="B16">
        <f t="shared" si="0"/>
        <v>3605.551275463989</v>
      </c>
      <c r="C16">
        <f t="shared" si="1"/>
        <v>8.190229957712905</v>
      </c>
    </row>
    <row r="17" spans="1:3" x14ac:dyDescent="0.25">
      <c r="A17">
        <f t="shared" si="2"/>
        <v>14</v>
      </c>
      <c r="B17">
        <f t="shared" si="0"/>
        <v>3741.6573867739412</v>
      </c>
      <c r="C17">
        <f t="shared" si="1"/>
        <v>8.2272839437897662</v>
      </c>
    </row>
    <row r="18" spans="1:3" x14ac:dyDescent="0.25">
      <c r="A18">
        <f t="shared" si="2"/>
        <v>15</v>
      </c>
      <c r="B18">
        <f t="shared" si="0"/>
        <v>3872.9833462074171</v>
      </c>
      <c r="C18">
        <f t="shared" si="1"/>
        <v>8.2617803795332421</v>
      </c>
    </row>
    <row r="19" spans="1:3" x14ac:dyDescent="0.25">
      <c r="A19">
        <f t="shared" si="2"/>
        <v>16</v>
      </c>
      <c r="B19">
        <f t="shared" si="0"/>
        <v>4000</v>
      </c>
      <c r="C19">
        <f t="shared" si="1"/>
        <v>8.2940496401020276</v>
      </c>
    </row>
    <row r="20" spans="1:3" x14ac:dyDescent="0.25">
      <c r="A20">
        <f t="shared" si="2"/>
        <v>17</v>
      </c>
      <c r="B20">
        <f t="shared" si="0"/>
        <v>4123.1056256176607</v>
      </c>
      <c r="C20">
        <f t="shared" si="1"/>
        <v>8.3243619510102445</v>
      </c>
    </row>
    <row r="21" spans="1:3" x14ac:dyDescent="0.25">
      <c r="A21">
        <f t="shared" si="2"/>
        <v>18</v>
      </c>
      <c r="B21">
        <f t="shared" si="0"/>
        <v>4242.6406871192848</v>
      </c>
      <c r="C21">
        <f t="shared" si="1"/>
        <v>8.3529411579302195</v>
      </c>
    </row>
    <row r="22" spans="1:3" x14ac:dyDescent="0.25">
      <c r="A22">
        <f t="shared" si="2"/>
        <v>19</v>
      </c>
      <c r="B22">
        <f t="shared" si="0"/>
        <v>4358.8989435406738</v>
      </c>
      <c r="C22">
        <f t="shared" si="1"/>
        <v>8.3799747685653578</v>
      </c>
    </row>
    <row r="23" spans="1:3" x14ac:dyDescent="0.25">
      <c r="A23">
        <f t="shared" si="2"/>
        <v>20</v>
      </c>
      <c r="B23">
        <f t="shared" si="0"/>
        <v>4472.1359549995796</v>
      </c>
      <c r="C23">
        <f t="shared" si="1"/>
        <v>8.405621415759132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5" sqref="C5"/>
    </sheetView>
  </sheetViews>
  <sheetFormatPr defaultRowHeight="15" x14ac:dyDescent="0.25"/>
  <sheetData>
    <row r="1" spans="1:4" x14ac:dyDescent="0.25">
      <c r="B1" t="s">
        <v>5</v>
      </c>
      <c r="C1" t="s">
        <v>7</v>
      </c>
      <c r="D1" s="1" t="s">
        <v>10</v>
      </c>
    </row>
    <row r="2" spans="1:4" x14ac:dyDescent="0.25">
      <c r="B2" t="s">
        <v>1</v>
      </c>
      <c r="C2" t="s">
        <v>0</v>
      </c>
      <c r="D2" s="1">
        <v>0.9</v>
      </c>
    </row>
    <row r="3" spans="1:4" ht="17.25" x14ac:dyDescent="0.25">
      <c r="A3" t="s">
        <v>2</v>
      </c>
      <c r="B3" s="1" t="s">
        <v>3</v>
      </c>
      <c r="C3" t="s">
        <v>12</v>
      </c>
    </row>
    <row r="4" spans="1:4" x14ac:dyDescent="0.25">
      <c r="A4">
        <v>1</v>
      </c>
      <c r="B4">
        <f>A4^2</f>
        <v>1</v>
      </c>
      <c r="C4">
        <f>(B4^(1-D$2)-1)/(1-D$2)</f>
        <v>0</v>
      </c>
    </row>
    <row r="5" spans="1:4" x14ac:dyDescent="0.25">
      <c r="A5">
        <f>A4+1</f>
        <v>2</v>
      </c>
      <c r="B5">
        <f t="shared" ref="B5:B23" si="0">A5^2</f>
        <v>4</v>
      </c>
      <c r="C5">
        <f t="shared" ref="C5:C23" si="1">(B5^(1-D$2)-1)/(1-D$2)</f>
        <v>1.486983549970349</v>
      </c>
    </row>
    <row r="6" spans="1:4" x14ac:dyDescent="0.25">
      <c r="A6">
        <f t="shared" ref="A6:A23" si="2">A5+1</f>
        <v>3</v>
      </c>
      <c r="B6">
        <f t="shared" si="0"/>
        <v>9</v>
      </c>
      <c r="C6">
        <f t="shared" si="1"/>
        <v>2.4573093961551722</v>
      </c>
    </row>
    <row r="7" spans="1:4" x14ac:dyDescent="0.25">
      <c r="A7">
        <f t="shared" si="2"/>
        <v>4</v>
      </c>
      <c r="B7">
        <f t="shared" si="0"/>
        <v>16</v>
      </c>
      <c r="C7">
        <f t="shared" si="1"/>
        <v>3.1950791077289429</v>
      </c>
    </row>
    <row r="8" spans="1:4" x14ac:dyDescent="0.25">
      <c r="A8">
        <f t="shared" si="2"/>
        <v>5</v>
      </c>
      <c r="B8">
        <f t="shared" si="0"/>
        <v>25</v>
      </c>
      <c r="C8">
        <f t="shared" si="1"/>
        <v>3.7972966146121476</v>
      </c>
    </row>
    <row r="9" spans="1:4" x14ac:dyDescent="0.25">
      <c r="A9">
        <f t="shared" si="2"/>
        <v>6</v>
      </c>
      <c r="B9">
        <f t="shared" si="0"/>
        <v>36</v>
      </c>
      <c r="C9">
        <f t="shared" si="1"/>
        <v>4.3096908110525547</v>
      </c>
    </row>
    <row r="10" spans="1:4" x14ac:dyDescent="0.25">
      <c r="A10">
        <f t="shared" si="2"/>
        <v>7</v>
      </c>
      <c r="B10">
        <f t="shared" si="0"/>
        <v>49</v>
      </c>
      <c r="C10">
        <f t="shared" si="1"/>
        <v>4.757731615945521</v>
      </c>
    </row>
    <row r="11" spans="1:4" x14ac:dyDescent="0.25">
      <c r="A11">
        <f t="shared" si="2"/>
        <v>8</v>
      </c>
      <c r="B11">
        <f t="shared" si="0"/>
        <v>64</v>
      </c>
      <c r="C11">
        <f t="shared" si="1"/>
        <v>5.1571656651039808</v>
      </c>
    </row>
    <row r="12" spans="1:4" x14ac:dyDescent="0.25">
      <c r="A12">
        <f t="shared" si="2"/>
        <v>9</v>
      </c>
      <c r="B12">
        <f t="shared" si="0"/>
        <v>81</v>
      </c>
      <c r="C12">
        <f t="shared" si="1"/>
        <v>5.5184557391535973</v>
      </c>
    </row>
    <row r="13" spans="1:4" x14ac:dyDescent="0.25">
      <c r="A13">
        <f t="shared" si="2"/>
        <v>10</v>
      </c>
      <c r="B13">
        <f t="shared" si="0"/>
        <v>100</v>
      </c>
      <c r="C13">
        <f t="shared" si="1"/>
        <v>5.8489319246111346</v>
      </c>
    </row>
    <row r="14" spans="1:4" x14ac:dyDescent="0.25">
      <c r="A14">
        <f t="shared" si="2"/>
        <v>11</v>
      </c>
      <c r="B14">
        <f t="shared" si="0"/>
        <v>121</v>
      </c>
      <c r="C14">
        <f t="shared" si="1"/>
        <v>6.1539426620217803</v>
      </c>
    </row>
    <row r="15" spans="1:4" x14ac:dyDescent="0.25">
      <c r="A15">
        <f t="shared" si="2"/>
        <v>12</v>
      </c>
      <c r="B15">
        <f t="shared" si="0"/>
        <v>144</v>
      </c>
      <c r="C15">
        <f t="shared" si="1"/>
        <v>6.4375182951722572</v>
      </c>
    </row>
    <row r="16" spans="1:4" x14ac:dyDescent="0.25">
      <c r="A16">
        <f t="shared" si="2"/>
        <v>13</v>
      </c>
      <c r="B16">
        <f t="shared" si="0"/>
        <v>169</v>
      </c>
      <c r="C16">
        <f t="shared" si="1"/>
        <v>6.7027765233481036</v>
      </c>
    </row>
    <row r="17" spans="1:3" x14ac:dyDescent="0.25">
      <c r="A17">
        <f t="shared" si="2"/>
        <v>14</v>
      </c>
      <c r="B17">
        <f t="shared" si="0"/>
        <v>196</v>
      </c>
      <c r="C17">
        <f t="shared" si="1"/>
        <v>6.9521820307243534</v>
      </c>
    </row>
    <row r="18" spans="1:3" x14ac:dyDescent="0.25">
      <c r="A18">
        <f t="shared" si="2"/>
        <v>15</v>
      </c>
      <c r="B18">
        <f t="shared" si="0"/>
        <v>225</v>
      </c>
      <c r="C18">
        <f t="shared" si="1"/>
        <v>7.1877192758747883</v>
      </c>
    </row>
    <row r="19" spans="1:3" x14ac:dyDescent="0.25">
      <c r="A19">
        <f t="shared" si="2"/>
        <v>16</v>
      </c>
      <c r="B19">
        <f t="shared" si="0"/>
        <v>256</v>
      </c>
      <c r="C19">
        <f t="shared" si="1"/>
        <v>7.4110112659224816</v>
      </c>
    </row>
    <row r="20" spans="1:3" x14ac:dyDescent="0.25">
      <c r="A20">
        <f t="shared" si="2"/>
        <v>17</v>
      </c>
      <c r="B20">
        <f t="shared" si="0"/>
        <v>289</v>
      </c>
      <c r="C20">
        <f t="shared" si="1"/>
        <v>7.623403478323171</v>
      </c>
    </row>
    <row r="21" spans="1:3" x14ac:dyDescent="0.25">
      <c r="A21">
        <f t="shared" si="2"/>
        <v>18</v>
      </c>
      <c r="B21">
        <f t="shared" si="0"/>
        <v>324</v>
      </c>
      <c r="C21">
        <f t="shared" si="1"/>
        <v>7.8260245796600332</v>
      </c>
    </row>
    <row r="22" spans="1:3" x14ac:dyDescent="0.25">
      <c r="A22">
        <f t="shared" si="2"/>
        <v>19</v>
      </c>
      <c r="B22">
        <f t="shared" si="0"/>
        <v>361</v>
      </c>
      <c r="C22">
        <f t="shared" si="1"/>
        <v>8.0198312731714196</v>
      </c>
    </row>
    <row r="23" spans="1:3" x14ac:dyDescent="0.25">
      <c r="A23">
        <f t="shared" si="2"/>
        <v>20</v>
      </c>
      <c r="B23">
        <f t="shared" si="0"/>
        <v>400</v>
      </c>
      <c r="C23">
        <f t="shared" si="1"/>
        <v>8.2056420302608029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I19" sqref="I19"/>
    </sheetView>
  </sheetViews>
  <sheetFormatPr defaultRowHeight="15" x14ac:dyDescent="0.25"/>
  <cols>
    <col min="2" max="2" width="11.85546875" bestFit="1" customWidth="1"/>
  </cols>
  <sheetData>
    <row r="1" spans="1:4" x14ac:dyDescent="0.25">
      <c r="B1" t="s">
        <v>5</v>
      </c>
      <c r="C1" t="s">
        <v>7</v>
      </c>
      <c r="D1" s="1" t="s">
        <v>10</v>
      </c>
    </row>
    <row r="2" spans="1:4" x14ac:dyDescent="0.25">
      <c r="B2" t="s">
        <v>1</v>
      </c>
      <c r="C2" t="s">
        <v>0</v>
      </c>
      <c r="D2" s="1">
        <v>0.3</v>
      </c>
    </row>
    <row r="3" spans="1:4" ht="17.25" x14ac:dyDescent="0.25">
      <c r="A3" t="s">
        <v>2</v>
      </c>
      <c r="B3" s="1" t="s">
        <v>3</v>
      </c>
      <c r="C3" t="s">
        <v>11</v>
      </c>
    </row>
    <row r="4" spans="1:4" x14ac:dyDescent="0.25">
      <c r="A4">
        <v>1</v>
      </c>
      <c r="B4">
        <f>A4^2</f>
        <v>1</v>
      </c>
      <c r="C4">
        <f>(B4^(1-D$2)-1)/(1-D$2)</f>
        <v>0</v>
      </c>
    </row>
    <row r="5" spans="1:4" x14ac:dyDescent="0.25">
      <c r="A5">
        <f>A4+1</f>
        <v>2</v>
      </c>
      <c r="B5">
        <f t="shared" ref="B5:B23" si="0">A5^2</f>
        <v>4</v>
      </c>
      <c r="C5">
        <f t="shared" ref="C5:C23" si="1">(B5^(1-D$2)-1)/(1-D$2)</f>
        <v>2.3414511736368406</v>
      </c>
    </row>
    <row r="6" spans="1:4" x14ac:dyDescent="0.25">
      <c r="A6">
        <f t="shared" ref="A6:A23" si="2">A5+1</f>
        <v>3</v>
      </c>
      <c r="B6">
        <f t="shared" si="0"/>
        <v>9</v>
      </c>
      <c r="C6">
        <f t="shared" si="1"/>
        <v>5.2221953167801125</v>
      </c>
    </row>
    <row r="7" spans="1:4" x14ac:dyDescent="0.25">
      <c r="A7">
        <f t="shared" si="2"/>
        <v>4</v>
      </c>
      <c r="B7">
        <f t="shared" si="0"/>
        <v>16</v>
      </c>
      <c r="C7">
        <f t="shared" si="1"/>
        <v>8.5205778662414176</v>
      </c>
    </row>
    <row r="8" spans="1:4" x14ac:dyDescent="0.25">
      <c r="A8">
        <f t="shared" si="2"/>
        <v>5</v>
      </c>
      <c r="B8">
        <f t="shared" si="0"/>
        <v>25</v>
      </c>
      <c r="C8">
        <f t="shared" si="1"/>
        <v>12.168956705113416</v>
      </c>
    </row>
    <row r="9" spans="1:4" x14ac:dyDescent="0.25">
      <c r="A9">
        <f t="shared" si="2"/>
        <v>6</v>
      </c>
      <c r="B9">
        <f t="shared" si="0"/>
        <v>36</v>
      </c>
      <c r="C9">
        <f t="shared" si="1"/>
        <v>16.122907237821877</v>
      </c>
    </row>
    <row r="10" spans="1:4" x14ac:dyDescent="0.25">
      <c r="A10">
        <f t="shared" si="2"/>
        <v>7</v>
      </c>
      <c r="B10">
        <f t="shared" si="0"/>
        <v>49</v>
      </c>
      <c r="C10">
        <f t="shared" si="1"/>
        <v>20.350492816256367</v>
      </c>
    </row>
    <row r="11" spans="1:4" x14ac:dyDescent="0.25">
      <c r="A11">
        <f t="shared" si="2"/>
        <v>8</v>
      </c>
      <c r="B11">
        <f t="shared" si="0"/>
        <v>64</v>
      </c>
      <c r="C11">
        <f t="shared" si="1"/>
        <v>24.827390971360789</v>
      </c>
    </row>
    <row r="12" spans="1:4" x14ac:dyDescent="0.25">
      <c r="A12">
        <f t="shared" si="2"/>
        <v>9</v>
      </c>
      <c r="B12">
        <f t="shared" si="0"/>
        <v>81</v>
      </c>
      <c r="C12">
        <f t="shared" si="1"/>
        <v>29.534317382180323</v>
      </c>
    </row>
    <row r="13" spans="1:4" x14ac:dyDescent="0.25">
      <c r="A13">
        <f t="shared" si="2"/>
        <v>10</v>
      </c>
      <c r="B13">
        <f t="shared" si="0"/>
        <v>100</v>
      </c>
      <c r="C13">
        <f t="shared" si="1"/>
        <v>34.455520450136859</v>
      </c>
    </row>
    <row r="14" spans="1:4" x14ac:dyDescent="0.25">
      <c r="A14">
        <f t="shared" si="2"/>
        <v>11</v>
      </c>
      <c r="B14">
        <f t="shared" si="0"/>
        <v>121</v>
      </c>
      <c r="C14">
        <f t="shared" si="1"/>
        <v>39.577835697239436</v>
      </c>
    </row>
    <row r="15" spans="1:4" x14ac:dyDescent="0.25">
      <c r="A15">
        <f t="shared" si="2"/>
        <v>12</v>
      </c>
      <c r="B15">
        <f t="shared" si="0"/>
        <v>144</v>
      </c>
      <c r="C15">
        <f t="shared" si="1"/>
        <v>44.890058463563889</v>
      </c>
    </row>
    <row r="16" spans="1:4" x14ac:dyDescent="0.25">
      <c r="A16">
        <f t="shared" si="2"/>
        <v>13</v>
      </c>
      <c r="B16">
        <f t="shared" si="0"/>
        <v>169</v>
      </c>
      <c r="C16">
        <f t="shared" si="1"/>
        <v>50.382509523654434</v>
      </c>
    </row>
    <row r="17" spans="1:3" x14ac:dyDescent="0.25">
      <c r="A17">
        <f t="shared" si="2"/>
        <v>14</v>
      </c>
      <c r="B17">
        <f t="shared" si="0"/>
        <v>196</v>
      </c>
      <c r="C17">
        <f t="shared" si="1"/>
        <v>56.046723691991282</v>
      </c>
    </row>
    <row r="18" spans="1:3" x14ac:dyDescent="0.25">
      <c r="A18">
        <f t="shared" si="2"/>
        <v>15</v>
      </c>
      <c r="B18">
        <f t="shared" si="0"/>
        <v>225</v>
      </c>
      <c r="C18">
        <f t="shared" si="1"/>
        <v>61.875220122773776</v>
      </c>
    </row>
    <row r="19" spans="1:3" x14ac:dyDescent="0.25">
      <c r="A19">
        <f t="shared" si="2"/>
        <v>16</v>
      </c>
      <c r="B19">
        <f t="shared" si="0"/>
        <v>256</v>
      </c>
      <c r="C19">
        <f t="shared" si="1"/>
        <v>67.861328754761033</v>
      </c>
    </row>
    <row r="20" spans="1:3" x14ac:dyDescent="0.25">
      <c r="A20">
        <f t="shared" si="2"/>
        <v>17</v>
      </c>
      <c r="B20">
        <f t="shared" si="0"/>
        <v>289</v>
      </c>
      <c r="C20">
        <f t="shared" si="1"/>
        <v>73.999056467373492</v>
      </c>
    </row>
    <row r="21" spans="1:3" x14ac:dyDescent="0.25">
      <c r="A21">
        <f t="shared" si="2"/>
        <v>18</v>
      </c>
      <c r="B21">
        <f t="shared" si="0"/>
        <v>324</v>
      </c>
      <c r="C21">
        <f t="shared" si="1"/>
        <v>80.282982023765484</v>
      </c>
    </row>
    <row r="22" spans="1:3" x14ac:dyDescent="0.25">
      <c r="A22">
        <f t="shared" si="2"/>
        <v>19</v>
      </c>
      <c r="B22">
        <f t="shared" si="0"/>
        <v>361</v>
      </c>
      <c r="C22">
        <f t="shared" si="1"/>
        <v>86.708172330825235</v>
      </c>
    </row>
    <row r="23" spans="1:3" x14ac:dyDescent="0.25">
      <c r="A23">
        <f t="shared" si="2"/>
        <v>20</v>
      </c>
      <c r="B23">
        <f t="shared" si="0"/>
        <v>400</v>
      </c>
      <c r="C23">
        <f t="shared" si="1"/>
        <v>93.270114781142411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5</vt:i4>
      </vt:variant>
    </vt:vector>
  </HeadingPairs>
  <TitlesOfParts>
    <vt:vector size="10" baseType="lpstr">
      <vt:lpstr>q4_1a</vt:lpstr>
      <vt:lpstr>q4_1b</vt:lpstr>
      <vt:lpstr>q4_1c</vt:lpstr>
      <vt:lpstr>q4_1d</vt:lpstr>
      <vt:lpstr>q4_1e</vt:lpstr>
      <vt:lpstr>q4_1a_chart</vt:lpstr>
      <vt:lpstr>q4_1b_chart</vt:lpstr>
      <vt:lpstr>q4_1c_chart</vt:lpstr>
      <vt:lpstr>q4_1d_chart</vt:lpstr>
      <vt:lpstr>q4_1e_chart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2014-11-10T09:17:20Z</dcterms:created>
  <dcterms:modified xsi:type="dcterms:W3CDTF">2015-10-08T09:48:14Z</dcterms:modified>
</cp:coreProperties>
</file>